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docProps/core.xml" ContentType="application/vnd.openxmlformats-package.core-properties+xml"/>
  <Default Extension="xml" ContentType="application/xml"/>
  <Default Extension="jpeg" ContentType="image/jpeg"/>
  <Override PartName="/xl/theme/theme1.xml" ContentType="application/vnd.openxmlformats-officedocument.theme+xml"/>
  <Override PartName="/xl/calcChain.xml" ContentType="application/vnd.openxmlformats-officedocument.spreadsheetml.calcChain+xml"/>
  <Override PartName="/xl/styles.xml" ContentType="application/vnd.openxmlformats-officedocument.spreadsheetml.styles+xml"/>
  <Override PartName="/xl/sharedStrings.xml" ContentType="application/vnd.openxmlformats-officedocument.spreadsheetml.sharedStrings+xml"/>
  <Default Extension="rels" ContentType="application/vnd.openxmlformats-package.relationships+xml"/>
</Types>
</file>

<file path=_rels/.rels><?xml version="1.0" encoding="UTF-8" standalone="yes"?>
<Relationships xmlns="http://schemas.openxmlformats.org/package/2006/relationships"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Relationship Id="rId3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2660" yWindow="8620" windowWidth="21600" windowHeight="14140" tabRatio="500"/>
  </bookViews>
  <sheets>
    <sheet name="Sheet1" sheetId="1" r:id="rId1"/>
  </sheets>
  <definedNames>
    <definedName name="_xlnm.Print_Area" localSheetId="0">Sheet1!#REF!</definedName>
  </definedName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D136" i="1"/>
  <c r="C136"/>
  <c r="G97"/>
  <c r="F89"/>
  <c r="F97"/>
  <c r="E89"/>
  <c r="E97"/>
  <c r="G76"/>
  <c r="F76"/>
  <c r="E76"/>
  <c r="G100"/>
  <c r="F100"/>
  <c r="G89"/>
  <c r="G56"/>
  <c r="F56"/>
  <c r="G16"/>
  <c r="F16"/>
  <c r="G32"/>
  <c r="F32"/>
  <c r="E32"/>
  <c r="E16"/>
  <c r="E100"/>
</calcChain>
</file>

<file path=xl/sharedStrings.xml><?xml version="1.0" encoding="utf-8"?>
<sst xmlns="http://schemas.openxmlformats.org/spreadsheetml/2006/main" count="167" uniqueCount="152">
  <si>
    <r>
      <t xml:space="preserve">2010 / 2011     </t>
    </r>
    <r>
      <rPr>
        <b/>
        <sz val="9"/>
        <rFont val="Chalkboard"/>
      </rPr>
      <t>(w 10% ayi)</t>
    </r>
  </si>
  <si>
    <r>
      <t xml:space="preserve">2011 / 2012     </t>
    </r>
    <r>
      <rPr>
        <b/>
        <sz val="9"/>
        <rFont val="Chalkboard"/>
      </rPr>
      <t>(w 10% ayi)</t>
    </r>
  </si>
  <si>
    <t>2010 / 2011     (w 10% ayi)</t>
  </si>
  <si>
    <t>2011 / 2012     (w 10% ayi)</t>
  </si>
  <si>
    <t>Upgrade eMacs to 1GB RAM at LCM</t>
    <phoneticPr fontId="2" type="noConversion"/>
  </si>
  <si>
    <t>Upgrade eMacs to 1GB RAM at LCT</t>
    <phoneticPr fontId="2" type="noConversion"/>
  </si>
  <si>
    <t>Update memory Apple Xserve at LCM to 8GB RAM</t>
    <phoneticPr fontId="2" type="noConversion"/>
  </si>
  <si>
    <t>Install more hard drive space for email server at LCM</t>
    <phoneticPr fontId="2" type="noConversion"/>
  </si>
  <si>
    <t>C</t>
    <phoneticPr fontId="2" type="noConversion"/>
  </si>
  <si>
    <t>D</t>
    <phoneticPr fontId="2" type="noConversion"/>
  </si>
  <si>
    <t>E</t>
    <phoneticPr fontId="2" type="noConversion"/>
  </si>
  <si>
    <t>new subscriptions/software and updates for existing software</t>
    <phoneticPr fontId="2" type="noConversion"/>
  </si>
  <si>
    <t>New Content Management Software (website)</t>
    <phoneticPr fontId="2" type="noConversion"/>
  </si>
  <si>
    <t>total</t>
    <phoneticPr fontId="2" type="noConversion"/>
  </si>
  <si>
    <t>Totals:</t>
    <phoneticPr fontId="2" type="noConversion"/>
  </si>
  <si>
    <t>this represents a renewal of current online subscriptions (expiration date)</t>
    <phoneticPr fontId="2" type="noConversion"/>
  </si>
  <si>
    <t>Sebelius Music / new LCM</t>
    <phoneticPr fontId="2" type="noConversion"/>
  </si>
  <si>
    <t>streamlines podcast publishing</t>
    <phoneticPr fontId="2" type="noConversion"/>
  </si>
  <si>
    <t>integrates creative writing and digital photog</t>
    <phoneticPr fontId="2" type="noConversion"/>
  </si>
  <si>
    <t>I would delete items 3,4,5 and 6 from the budget. The content management software (website) could be funded through endowment.</t>
    <phoneticPr fontId="2" type="noConversion"/>
  </si>
  <si>
    <t>The $20,000 - $25,000 (for technology capital budget items) yearly allocation could be funded through grants, fundraising, corporate / business partnerships / budget and endowment</t>
    <phoneticPr fontId="2" type="noConversion"/>
  </si>
  <si>
    <t>Other "parts"</t>
    <phoneticPr fontId="2" type="noConversion"/>
  </si>
  <si>
    <t>RAZ-kids 1/18/08</t>
    <phoneticPr fontId="2" type="noConversion"/>
  </si>
  <si>
    <t>15 accounts @ $39.95</t>
    <phoneticPr fontId="2" type="noConversion"/>
  </si>
  <si>
    <t>Enchanted Learning 4/30/08</t>
    <phoneticPr fontId="2" type="noConversion"/>
  </si>
  <si>
    <t>Noodletools 4/09</t>
    <phoneticPr fontId="2" type="noConversion"/>
  </si>
  <si>
    <t>Subscription Accounts:</t>
    <phoneticPr fontId="2" type="noConversion"/>
  </si>
  <si>
    <t>ABC Teach 11/2/08</t>
    <phoneticPr fontId="2" type="noConversion"/>
  </si>
  <si>
    <t>10 accounts @ $25 ea</t>
    <phoneticPr fontId="2" type="noConversion"/>
  </si>
  <si>
    <t>EdHelper 10/30/08</t>
    <phoneticPr fontId="2" type="noConversion"/>
  </si>
  <si>
    <t>12 accounts @ $19.95 ea</t>
    <phoneticPr fontId="2" type="noConversion"/>
  </si>
  <si>
    <t>projected needs</t>
    <phoneticPr fontId="2" type="noConversion"/>
  </si>
  <si>
    <t>possible funding through endowment</t>
    <phoneticPr fontId="2" type="noConversion"/>
  </si>
  <si>
    <t>rev total:</t>
    <phoneticPr fontId="2" type="noConversion"/>
  </si>
  <si>
    <t>LCT office 8 port gbit switch</t>
    <phoneticPr fontId="2" type="noConversion"/>
  </si>
  <si>
    <t xml:space="preserve">hardrive updgrade to LCM server </t>
    <phoneticPr fontId="2" type="noConversion"/>
  </si>
  <si>
    <t>LCM wireless access to Parish Center / gym / classrooms (shared costs w parish)</t>
    <phoneticPr fontId="2" type="noConversion"/>
  </si>
  <si>
    <t>yearly allocation</t>
    <phoneticPr fontId="2" type="noConversion"/>
  </si>
  <si>
    <t>$900 ea</t>
    <phoneticPr fontId="2" type="noConversion"/>
  </si>
  <si>
    <t>10000       (removed from budget for 2009)</t>
    <phoneticPr fontId="2" type="noConversion"/>
  </si>
  <si>
    <r>
      <t xml:space="preserve">2010 / 2011     </t>
    </r>
    <r>
      <rPr>
        <b/>
        <sz val="9"/>
        <rFont val="Chalkboard"/>
      </rPr>
      <t>(w 10% ayi)</t>
    </r>
    <phoneticPr fontId="2" type="noConversion"/>
  </si>
  <si>
    <r>
      <t xml:space="preserve">2011 / 2012     </t>
    </r>
    <r>
      <rPr>
        <b/>
        <sz val="9"/>
        <rFont val="Chalkboard"/>
      </rPr>
      <t>(w 10% ayi)</t>
    </r>
    <phoneticPr fontId="2" type="noConversion"/>
  </si>
  <si>
    <t>Total:</t>
    <phoneticPr fontId="2" type="noConversion"/>
  </si>
  <si>
    <t>Web Help Desk Software</t>
    <phoneticPr fontId="2" type="noConversion"/>
  </si>
  <si>
    <t>1900      (removed from budget for 2009)</t>
    <phoneticPr fontId="2" type="noConversion"/>
  </si>
  <si>
    <t>500           (removed from budget for 2009)</t>
    <phoneticPr fontId="2" type="noConversion"/>
  </si>
  <si>
    <t>1000         (removed from budget for 2009)</t>
    <phoneticPr fontId="2" type="noConversion"/>
  </si>
  <si>
    <t>n/a</t>
    <phoneticPr fontId="2" type="noConversion"/>
  </si>
  <si>
    <t>Total:</t>
    <phoneticPr fontId="2" type="noConversion"/>
  </si>
  <si>
    <t>200     (maintenance)</t>
    <phoneticPr fontId="2" type="noConversion"/>
  </si>
  <si>
    <t>2010 -2011</t>
    <phoneticPr fontId="2" type="noConversion"/>
  </si>
  <si>
    <t>2011 -2012</t>
    <phoneticPr fontId="2" type="noConversion"/>
  </si>
  <si>
    <t>2012 -2013</t>
    <phoneticPr fontId="2" type="noConversion"/>
  </si>
  <si>
    <r>
      <t xml:space="preserve">$20,000 - $25,000      </t>
    </r>
    <r>
      <rPr>
        <sz val="8"/>
        <rFont val="Chalkboard"/>
      </rPr>
      <t>(removed from 09/10 budget)</t>
    </r>
    <phoneticPr fontId="2" type="noConversion"/>
  </si>
  <si>
    <t>SMARTboard purchase for LCMScience or Computer Lab or other rooms</t>
    <phoneticPr fontId="2" type="noConversion"/>
  </si>
  <si>
    <t>Visual Thesaurus</t>
    <phoneticPr fontId="2" type="noConversion"/>
  </si>
  <si>
    <t>additional subscriptions</t>
    <phoneticPr fontId="2" type="noConversion"/>
  </si>
  <si>
    <t>na</t>
    <phoneticPr fontId="2" type="noConversion"/>
  </si>
  <si>
    <t>other</t>
    <phoneticPr fontId="2" type="noConversion"/>
  </si>
  <si>
    <t>1300           (removed from budget for 2009)</t>
    <phoneticPr fontId="2" type="noConversion"/>
  </si>
  <si>
    <t>Podcasting software / new</t>
    <phoneticPr fontId="2" type="noConversion"/>
  </si>
  <si>
    <t>Comic Life software</t>
    <phoneticPr fontId="2" type="noConversion"/>
  </si>
  <si>
    <t>printers (2)</t>
    <phoneticPr fontId="2" type="noConversion"/>
  </si>
  <si>
    <t>projectors (3)</t>
    <phoneticPr fontId="2" type="noConversion"/>
  </si>
  <si>
    <t>computer cleaning supplies</t>
    <phoneticPr fontId="2" type="noConversion"/>
  </si>
  <si>
    <t>cords / adapters</t>
    <phoneticPr fontId="2" type="noConversion"/>
  </si>
  <si>
    <t>digital camera supplies</t>
    <phoneticPr fontId="2" type="noConversion"/>
  </si>
  <si>
    <t>digital video camera supplies</t>
    <phoneticPr fontId="2" type="noConversion"/>
  </si>
  <si>
    <t>Infrastructure Needs</t>
    <phoneticPr fontId="2" type="noConversion"/>
  </si>
  <si>
    <t>E</t>
    <phoneticPr fontId="2" type="noConversion"/>
  </si>
  <si>
    <t>CD's / DVD's / Jewel Cases</t>
    <phoneticPr fontId="2" type="noConversion"/>
  </si>
  <si>
    <t>Technology - related professional development</t>
    <phoneticPr fontId="2" type="noConversion"/>
  </si>
  <si>
    <t>$1200 ea</t>
    <phoneticPr fontId="2" type="noConversion"/>
  </si>
  <si>
    <t>SAINT Squad supplies</t>
    <phoneticPr fontId="2" type="noConversion"/>
  </si>
  <si>
    <t>2009/2010</t>
  </si>
  <si>
    <t>Yr 2: Upgrade link between campuses to Cable point to point - 6MB link</t>
    <phoneticPr fontId="2" type="noConversion"/>
  </si>
  <si>
    <t>Yr 2: Upgrade LCT switches to 1000/MB</t>
    <phoneticPr fontId="2" type="noConversion"/>
  </si>
  <si>
    <t>Yr 2: Update meore Apple Xserve at LCT to 8GB RAM</t>
    <phoneticPr fontId="2" type="noConversion"/>
  </si>
  <si>
    <t>Yr 2: Upgrade Parish Offices switches to 1000/MB</t>
    <phoneticPr fontId="2" type="noConversion"/>
  </si>
  <si>
    <t>Yr 2: Upgrde Internet speed to 20 MB</t>
    <phoneticPr fontId="2" type="noConversion"/>
  </si>
  <si>
    <t>Replace Apple Xserve at LCM</t>
    <phoneticPr fontId="2" type="noConversion"/>
  </si>
  <si>
    <t>reimbursement options for staff curriculum work</t>
    <phoneticPr fontId="2" type="noConversion"/>
  </si>
  <si>
    <t>WorldBook Online 7/01/09</t>
    <phoneticPr fontId="2" type="noConversion"/>
  </si>
  <si>
    <t>A</t>
    <phoneticPr fontId="2" type="noConversion"/>
  </si>
  <si>
    <t>Total:</t>
  </si>
  <si>
    <t>2009/2010</t>
    <phoneticPr fontId="2" type="noConversion"/>
  </si>
  <si>
    <t>School Year</t>
    <phoneticPr fontId="2" type="noConversion"/>
  </si>
  <si>
    <t>Software Purchases / Updates</t>
    <phoneticPr fontId="2" type="noConversion"/>
  </si>
  <si>
    <t>B</t>
    <phoneticPr fontId="2" type="noConversion"/>
  </si>
  <si>
    <t>10 individual licenses</t>
    <phoneticPr fontId="2" type="noConversion"/>
  </si>
  <si>
    <t>C</t>
    <phoneticPr fontId="2" type="noConversion"/>
  </si>
  <si>
    <t>Hardware Purchases:</t>
    <phoneticPr fontId="2" type="noConversion"/>
  </si>
  <si>
    <t>secure blogging subscription for schools</t>
    <phoneticPr fontId="2" type="noConversion"/>
  </si>
  <si>
    <t>A</t>
    <phoneticPr fontId="2" type="noConversion"/>
  </si>
  <si>
    <t>B</t>
    <phoneticPr fontId="2" type="noConversion"/>
  </si>
  <si>
    <t xml:space="preserve">The Technology Budget, like the Curriculum budget, should be based on a fixed renewable budget figure or line item determined as part of the budget process. Increased funding for technology / curriculum should be established adding a percentage to cover or offset depreciation. </t>
    <phoneticPr fontId="2" type="noConversion"/>
  </si>
  <si>
    <t>1. Apply an "overage" amount or percentage / total earned from Shamrock annually  to the Technolgoy budget</t>
    <phoneticPr fontId="2" type="noConversion"/>
  </si>
  <si>
    <t>technology replacement costs</t>
    <phoneticPr fontId="2" type="noConversion"/>
  </si>
  <si>
    <t>allocate funds to begin computer replacement initiative for both campuses (in conjuntion with School Commission Finance Committee)</t>
    <phoneticPr fontId="2" type="noConversion"/>
  </si>
  <si>
    <t>switches at LCT upgrade (48 port gbit)</t>
    <phoneticPr fontId="2" type="noConversion"/>
  </si>
  <si>
    <t>Digital Voice Recorders - for recording voices or interviews - connects to an ipod and file can then be transferred to iTunes</t>
    <phoneticPr fontId="2" type="noConversion"/>
  </si>
  <si>
    <t>Dreamweaver /10 pak LCM</t>
    <phoneticPr fontId="2" type="noConversion"/>
  </si>
  <si>
    <t>Timeliner / update for LCT</t>
    <phoneticPr fontId="2" type="noConversion"/>
  </si>
  <si>
    <t>Pixie 2 / new</t>
    <phoneticPr fontId="2" type="noConversion"/>
  </si>
  <si>
    <t>Culturegrams / new</t>
    <phoneticPr fontId="2" type="noConversion"/>
  </si>
  <si>
    <t>Edublog Campus / new</t>
    <phoneticPr fontId="2" type="noConversion"/>
  </si>
  <si>
    <t>D</t>
    <phoneticPr fontId="2" type="noConversion"/>
  </si>
  <si>
    <t>Other</t>
    <phoneticPr fontId="2" type="noConversion"/>
  </si>
  <si>
    <t>6 @ 145 each</t>
    <phoneticPr fontId="2" type="noConversion"/>
  </si>
  <si>
    <t>6 @ 50 each</t>
    <phoneticPr fontId="2" type="noConversion"/>
  </si>
  <si>
    <t>8 @ $130 each</t>
    <phoneticPr fontId="2" type="noConversion"/>
  </si>
  <si>
    <t>Digital Cameras / replacement of existing and purchase of new</t>
    <phoneticPr fontId="2" type="noConversion"/>
  </si>
  <si>
    <t>UnitedStreaming 12/08</t>
    <phoneticPr fontId="2" type="noConversion"/>
  </si>
  <si>
    <t>Quia 12/01/08</t>
    <phoneticPr fontId="2" type="noConversion"/>
  </si>
  <si>
    <t>12 accounts</t>
    <phoneticPr fontId="2" type="noConversion"/>
  </si>
  <si>
    <t xml:space="preserve">2. Form alliances with a business or parish group. Share technology skills, research or product development. Create "grant" programs with students. Ideas would include:      a) "Technology Tuesdays" - students offer tech help to parishioners                                     b) creating informational podcasts for businesses / nonprofits                                              c) create a relationship with a company that has a "technology" component </t>
    <phoneticPr fontId="2" type="noConversion"/>
  </si>
  <si>
    <t>2008 -2009</t>
    <phoneticPr fontId="2" type="noConversion"/>
  </si>
  <si>
    <t>2009 -2010</t>
    <phoneticPr fontId="2" type="noConversion"/>
  </si>
  <si>
    <t>LCT Computer Lab</t>
    <phoneticPr fontId="2" type="noConversion"/>
  </si>
  <si>
    <t xml:space="preserve">LCM Computer Lab </t>
    <phoneticPr fontId="2" type="noConversion"/>
  </si>
  <si>
    <t>Totals each fiscal:</t>
    <phoneticPr fontId="2" type="noConversion"/>
  </si>
  <si>
    <t>25,000 + 29,000</t>
    <phoneticPr fontId="2" type="noConversion"/>
  </si>
  <si>
    <t>25,000 + 10,515</t>
    <phoneticPr fontId="2" type="noConversion"/>
  </si>
  <si>
    <r>
      <t xml:space="preserve">25,000 +     </t>
    </r>
    <r>
      <rPr>
        <sz val="10"/>
        <color indexed="10"/>
        <rFont val="Century Gothic"/>
      </rPr>
      <t xml:space="preserve"> (-31,769)</t>
    </r>
    <phoneticPr fontId="2" type="noConversion"/>
  </si>
  <si>
    <t>from:</t>
    <phoneticPr fontId="2" type="noConversion"/>
  </si>
  <si>
    <t>(-6,769)</t>
    <phoneticPr fontId="2" type="noConversion"/>
  </si>
  <si>
    <t>(-31,769)</t>
    <phoneticPr fontId="2" type="noConversion"/>
  </si>
  <si>
    <t>(-112,269)</t>
    <phoneticPr fontId="2" type="noConversion"/>
  </si>
  <si>
    <t>Lumen Christi Long Range Plan</t>
  </si>
  <si>
    <t>Unexpected Costs</t>
    <phoneticPr fontId="2" type="noConversion"/>
  </si>
  <si>
    <t>Technology Peripherals - (scanners / speakers etc)</t>
    <phoneticPr fontId="2" type="noConversion"/>
  </si>
  <si>
    <t>all numbers based on estimated 2008 pricing</t>
    <phoneticPr fontId="2" type="noConversion"/>
  </si>
  <si>
    <t>possible income generation @ ($25,000 / year):</t>
    <phoneticPr fontId="2" type="noConversion"/>
  </si>
  <si>
    <t>The Lumen Christi Technology Committee will be evaluating the following and other additional income options for Lumen Christi to meet its future capital needs.</t>
    <phoneticPr fontId="2" type="noConversion"/>
  </si>
  <si>
    <t>1. Grants</t>
    <phoneticPr fontId="2" type="noConversion"/>
  </si>
  <si>
    <r>
      <t>2. Fundraising (Shamrock?)</t>
    </r>
    <r>
      <rPr>
        <vertAlign val="superscript"/>
        <sz val="10"/>
        <rFont val="Century Gothic"/>
      </rPr>
      <t>1</t>
    </r>
    <phoneticPr fontId="2" type="noConversion"/>
  </si>
  <si>
    <r>
      <t xml:space="preserve">3. Corporate / Foundations / Business </t>
    </r>
    <r>
      <rPr>
        <vertAlign val="superscript"/>
        <sz val="10"/>
        <rFont val="Century Gothic"/>
      </rPr>
      <t>2</t>
    </r>
    <phoneticPr fontId="2" type="noConversion"/>
  </si>
  <si>
    <t>4. Budget Allocation</t>
    <phoneticPr fontId="2" type="noConversion"/>
  </si>
  <si>
    <t>5. Endowment</t>
    <phoneticPr fontId="2" type="noConversion"/>
  </si>
  <si>
    <t>6. Student Technology Fee</t>
    <phoneticPr fontId="2" type="noConversion"/>
  </si>
  <si>
    <t>GPS Units for classroom use - integrate math/social studies elememts with "geo-caching" units.</t>
    <phoneticPr fontId="2" type="noConversion"/>
  </si>
  <si>
    <t>2013 -2014</t>
    <phoneticPr fontId="2" type="noConversion"/>
  </si>
  <si>
    <t>LCM Teacher Computers</t>
    <phoneticPr fontId="2" type="noConversion"/>
  </si>
  <si>
    <r>
      <t xml:space="preserve">19,485         </t>
    </r>
    <r>
      <rPr>
        <sz val="8"/>
        <rFont val="Century Gothic"/>
      </rPr>
      <t>(15 @ 1,299 ea)</t>
    </r>
    <phoneticPr fontId="2" type="noConversion"/>
  </si>
  <si>
    <r>
      <t xml:space="preserve">19,485       </t>
    </r>
    <r>
      <rPr>
        <sz val="8"/>
        <rFont val="Century Gothic"/>
      </rPr>
      <t>(15 @ 1,299 ea</t>
    </r>
    <r>
      <rPr>
        <sz val="10"/>
        <rFont val="Century Gothic"/>
      </rPr>
      <t>)</t>
    </r>
    <phoneticPr fontId="2" type="noConversion"/>
  </si>
  <si>
    <t>LCT Teacher Computers</t>
    <phoneticPr fontId="2" type="noConversion"/>
  </si>
  <si>
    <r>
      <t>12,299</t>
    </r>
    <r>
      <rPr>
        <sz val="8"/>
        <rFont val="Century Gothic"/>
      </rPr>
      <t xml:space="preserve">         (10 @ 1,299 ea)</t>
    </r>
    <phoneticPr fontId="2" type="noConversion"/>
  </si>
  <si>
    <t>LCM Mobile Lab A</t>
    <phoneticPr fontId="2" type="noConversion"/>
  </si>
  <si>
    <t>LCM Mobile Lab B</t>
    <phoneticPr fontId="2" type="noConversion"/>
  </si>
  <si>
    <t>Classroom SMARTboards</t>
    <phoneticPr fontId="2" type="noConversion"/>
  </si>
  <si>
    <r>
      <t xml:space="preserve">$31,500 </t>
    </r>
    <r>
      <rPr>
        <sz val="8"/>
        <rFont val="Century Gothic"/>
      </rPr>
      <t>(7 @ 4,500 ea)</t>
    </r>
    <phoneticPr fontId="2" type="noConversion"/>
  </si>
  <si>
    <r>
      <t xml:space="preserve">$31,500        </t>
    </r>
    <r>
      <rPr>
        <sz val="8"/>
        <rFont val="Century Gothic"/>
      </rPr>
      <t>(7 @ 4,500)</t>
    </r>
    <phoneticPr fontId="2" type="noConversion"/>
  </si>
</sst>
</file>

<file path=xl/styles.xml><?xml version="1.0" encoding="utf-8"?>
<styleSheet xmlns="http://schemas.openxmlformats.org/spreadsheetml/2006/main">
  <numFmts count="7"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"/>
  </numFmts>
  <fonts count="21">
    <font>
      <sz val="10"/>
      <name val="Verdana"/>
    </font>
    <font>
      <sz val="10"/>
      <name val="Verdana"/>
    </font>
    <font>
      <sz val="8"/>
      <name val="Verdana"/>
    </font>
    <font>
      <sz val="12"/>
      <name val="Chalkboard"/>
    </font>
    <font>
      <sz val="10"/>
      <name val="Chalkboard"/>
    </font>
    <font>
      <b/>
      <sz val="12"/>
      <name val="Chalkboard"/>
    </font>
    <font>
      <sz val="16"/>
      <name val="Chalkboard"/>
    </font>
    <font>
      <b/>
      <sz val="10"/>
      <name val="Chalkboard"/>
    </font>
    <font>
      <sz val="10"/>
      <color indexed="8"/>
      <name val="Chalkboard"/>
    </font>
    <font>
      <sz val="9"/>
      <name val="Chalkboard"/>
    </font>
    <font>
      <sz val="12"/>
      <color indexed="10"/>
      <name val="Chalkboard"/>
    </font>
    <font>
      <sz val="12"/>
      <color indexed="9"/>
      <name val="Chalkboard"/>
    </font>
    <font>
      <sz val="10"/>
      <color indexed="9"/>
      <name val="Chalkboard"/>
    </font>
    <font>
      <b/>
      <sz val="9"/>
      <name val="Chalkboard"/>
    </font>
    <font>
      <sz val="8"/>
      <name val="Chalkboard"/>
    </font>
    <font>
      <sz val="10"/>
      <name val="Century Gothic"/>
    </font>
    <font>
      <sz val="8"/>
      <name val="Century Gothic"/>
    </font>
    <font>
      <sz val="10"/>
      <color indexed="10"/>
      <name val="Century Gothic"/>
    </font>
    <font>
      <b/>
      <sz val="10"/>
      <color indexed="10"/>
      <name val="Century Gothic"/>
    </font>
    <font>
      <vertAlign val="superscript"/>
      <sz val="10"/>
      <name val="Century Gothic"/>
    </font>
    <font>
      <sz val="16"/>
      <color indexed="11"/>
      <name val="Copperplate Gothic Light"/>
    </font>
  </fonts>
  <fills count="12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2">
    <xf numFmtId="0" fontId="0" fillId="0" borderId="0" xfId="0"/>
    <xf numFmtId="0" fontId="4" fillId="0" borderId="0" xfId="0" applyFont="1"/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 wrapText="1"/>
    </xf>
    <xf numFmtId="4" fontId="4" fillId="0" borderId="1" xfId="0" applyNumberFormat="1" applyFont="1" applyBorder="1"/>
    <xf numFmtId="6" fontId="4" fillId="0" borderId="1" xfId="0" applyNumberFormat="1" applyFont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6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wrapText="1"/>
    </xf>
    <xf numFmtId="0" fontId="6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wrapText="1"/>
    </xf>
    <xf numFmtId="0" fontId="6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wrapText="1"/>
    </xf>
    <xf numFmtId="0" fontId="3" fillId="4" borderId="1" xfId="0" applyFont="1" applyFill="1" applyBorder="1" applyAlignment="1">
      <alignment wrapText="1"/>
    </xf>
    <xf numFmtId="0" fontId="3" fillId="4" borderId="1" xfId="0" applyFont="1" applyFill="1" applyBorder="1" applyAlignment="1">
      <alignment horizontal="center" wrapText="1"/>
    </xf>
    <xf numFmtId="0" fontId="6" fillId="5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wrapText="1"/>
    </xf>
    <xf numFmtId="0" fontId="3" fillId="5" borderId="1" xfId="0" applyFont="1" applyFill="1" applyBorder="1" applyAlignment="1">
      <alignment wrapText="1"/>
    </xf>
    <xf numFmtId="0" fontId="4" fillId="3" borderId="1" xfId="0" applyFont="1" applyFill="1" applyBorder="1" applyAlignment="1">
      <alignment wrapText="1"/>
    </xf>
    <xf numFmtId="0" fontId="6" fillId="7" borderId="1" xfId="0" applyFont="1" applyFill="1" applyBorder="1" applyAlignment="1">
      <alignment horizontal="center" vertical="center"/>
    </xf>
    <xf numFmtId="0" fontId="5" fillId="7" borderId="1" xfId="0" applyFont="1" applyFill="1" applyBorder="1" applyAlignment="1">
      <alignment wrapText="1"/>
    </xf>
    <xf numFmtId="0" fontId="3" fillId="7" borderId="1" xfId="0" applyFont="1" applyFill="1" applyBorder="1" applyAlignment="1">
      <alignment wrapText="1"/>
    </xf>
    <xf numFmtId="0" fontId="3" fillId="7" borderId="1" xfId="0" applyFont="1" applyFill="1" applyBorder="1" applyAlignment="1">
      <alignment horizontal="center" wrapText="1"/>
    </xf>
    <xf numFmtId="0" fontId="4" fillId="7" borderId="0" xfId="0" applyFont="1" applyFill="1"/>
    <xf numFmtId="0" fontId="6" fillId="6" borderId="0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wrapText="1"/>
    </xf>
    <xf numFmtId="0" fontId="4" fillId="6" borderId="1" xfId="0" applyFont="1" applyFill="1" applyBorder="1" applyAlignment="1">
      <alignment wrapText="1"/>
    </xf>
    <xf numFmtId="0" fontId="5" fillId="0" borderId="1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center" wrapText="1"/>
    </xf>
    <xf numFmtId="0" fontId="7" fillId="6" borderId="1" xfId="0" applyFont="1" applyFill="1" applyBorder="1" applyAlignment="1">
      <alignment horizontal="center" wrapText="1"/>
    </xf>
    <xf numFmtId="6" fontId="4" fillId="0" borderId="1" xfId="0" applyNumberFormat="1" applyFont="1" applyBorder="1"/>
    <xf numFmtId="3" fontId="4" fillId="0" borderId="1" xfId="0" applyNumberFormat="1" applyFont="1" applyBorder="1"/>
    <xf numFmtId="0" fontId="6" fillId="6" borderId="4" xfId="0" applyFont="1" applyFill="1" applyBorder="1" applyAlignment="1">
      <alignment horizontal="center" vertical="center"/>
    </xf>
    <xf numFmtId="0" fontId="4" fillId="6" borderId="0" xfId="0" applyFont="1" applyFill="1"/>
    <xf numFmtId="6" fontId="3" fillId="6" borderId="1" xfId="0" applyNumberFormat="1" applyFont="1" applyFill="1" applyBorder="1"/>
    <xf numFmtId="4" fontId="4" fillId="0" borderId="0" xfId="0" applyNumberFormat="1" applyFont="1"/>
    <xf numFmtId="0" fontId="3" fillId="0" borderId="1" xfId="0" applyFont="1" applyBorder="1"/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8" fontId="3" fillId="0" borderId="1" xfId="0" applyNumberFormat="1" applyFont="1" applyBorder="1"/>
    <xf numFmtId="8" fontId="4" fillId="0" borderId="0" xfId="0" applyNumberFormat="1" applyFont="1"/>
    <xf numFmtId="0" fontId="4" fillId="8" borderId="1" xfId="0" applyFont="1" applyFill="1" applyBorder="1" applyAlignment="1">
      <alignment horizontal="center"/>
    </xf>
    <xf numFmtId="0" fontId="4" fillId="8" borderId="1" xfId="0" applyFont="1" applyFill="1" applyBorder="1" applyAlignment="1">
      <alignment wrapText="1"/>
    </xf>
    <xf numFmtId="0" fontId="8" fillId="8" borderId="1" xfId="0" applyFont="1" applyFill="1" applyBorder="1" applyAlignment="1">
      <alignment horizontal="center"/>
    </xf>
    <xf numFmtId="0" fontId="8" fillId="8" borderId="1" xfId="0" applyFont="1" applyFill="1" applyBorder="1" applyAlignment="1">
      <alignment wrapText="1"/>
    </xf>
    <xf numFmtId="0" fontId="8" fillId="8" borderId="1" xfId="0" applyFont="1" applyFill="1" applyBorder="1" applyAlignment="1">
      <alignment horizontal="center" wrapText="1"/>
    </xf>
    <xf numFmtId="0" fontId="8" fillId="8" borderId="1" xfId="0" applyFont="1" applyFill="1" applyBorder="1"/>
    <xf numFmtId="0" fontId="3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wrapText="1"/>
    </xf>
    <xf numFmtId="8" fontId="5" fillId="0" borderId="1" xfId="0" applyNumberFormat="1" applyFont="1" applyBorder="1"/>
    <xf numFmtId="0" fontId="10" fillId="9" borderId="1" xfId="0" applyFont="1" applyFill="1" applyBorder="1"/>
    <xf numFmtId="0" fontId="10" fillId="9" borderId="1" xfId="0" applyFont="1" applyFill="1" applyBorder="1" applyAlignment="1">
      <alignment horizontal="center" wrapText="1"/>
    </xf>
    <xf numFmtId="0" fontId="11" fillId="9" borderId="1" xfId="0" applyFont="1" applyFill="1" applyBorder="1"/>
    <xf numFmtId="0" fontId="9" fillId="2" borderId="1" xfId="0" applyFont="1" applyFill="1" applyBorder="1" applyAlignment="1">
      <alignment wrapText="1"/>
    </xf>
    <xf numFmtId="0" fontId="9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6" fontId="4" fillId="0" borderId="1" xfId="0" applyNumberFormat="1" applyFont="1" applyBorder="1" applyAlignment="1">
      <alignment vertical="center"/>
    </xf>
    <xf numFmtId="6" fontId="9" fillId="8" borderId="1" xfId="0" applyNumberFormat="1" applyFont="1" applyFill="1" applyBorder="1" applyAlignment="1">
      <alignment horizontal="center" wrapText="1"/>
    </xf>
    <xf numFmtId="6" fontId="3" fillId="0" borderId="1" xfId="0" applyNumberFormat="1" applyFont="1" applyBorder="1" applyAlignment="1">
      <alignment horizontal="right" vertical="center"/>
    </xf>
    <xf numFmtId="6" fontId="3" fillId="0" borderId="1" xfId="0" applyNumberFormat="1" applyFont="1" applyBorder="1" applyAlignment="1">
      <alignment vertical="center"/>
    </xf>
    <xf numFmtId="0" fontId="4" fillId="0" borderId="2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4" fontId="4" fillId="0" borderId="5" xfId="0" applyNumberFormat="1" applyFont="1" applyBorder="1"/>
    <xf numFmtId="0" fontId="5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wrapText="1"/>
    </xf>
    <xf numFmtId="4" fontId="4" fillId="0" borderId="1" xfId="0" applyNumberFormat="1" applyFont="1" applyFill="1" applyBorder="1"/>
    <xf numFmtId="4" fontId="4" fillId="0" borderId="0" xfId="0" applyNumberFormat="1" applyFont="1"/>
    <xf numFmtId="6" fontId="4" fillId="0" borderId="5" xfId="0" applyNumberFormat="1" applyFont="1" applyBorder="1"/>
    <xf numFmtId="4" fontId="4" fillId="0" borderId="1" xfId="0" applyNumberFormat="1" applyFont="1" applyBorder="1"/>
    <xf numFmtId="4" fontId="4" fillId="0" borderId="1" xfId="0" applyNumberFormat="1" applyFont="1" applyBorder="1"/>
    <xf numFmtId="0" fontId="7" fillId="0" borderId="1" xfId="0" applyFont="1" applyBorder="1"/>
    <xf numFmtId="0" fontId="7" fillId="0" borderId="1" xfId="0" applyFont="1" applyBorder="1" applyAlignment="1">
      <alignment horizontal="center" wrapText="1"/>
    </xf>
    <xf numFmtId="4" fontId="7" fillId="0" borderId="1" xfId="0" applyNumberFormat="1" applyFont="1" applyBorder="1"/>
    <xf numFmtId="4" fontId="7" fillId="0" borderId="1" xfId="0" applyNumberFormat="1" applyFont="1" applyBorder="1"/>
    <xf numFmtId="0" fontId="4" fillId="0" borderId="0" xfId="0" applyFont="1" applyFill="1"/>
    <xf numFmtId="0" fontId="8" fillId="0" borderId="1" xfId="0" applyFont="1" applyFill="1" applyBorder="1" applyAlignment="1">
      <alignment horizontal="center"/>
    </xf>
    <xf numFmtId="0" fontId="8" fillId="0" borderId="1" xfId="0" applyFont="1" applyFill="1" applyBorder="1"/>
    <xf numFmtId="0" fontId="8" fillId="0" borderId="1" xfId="0" applyFont="1" applyFill="1" applyBorder="1" applyAlignment="1">
      <alignment horizontal="center" wrapText="1"/>
    </xf>
    <xf numFmtId="0" fontId="5" fillId="0" borderId="1" xfId="0" applyFont="1" applyBorder="1"/>
    <xf numFmtId="6" fontId="9" fillId="0" borderId="1" xfId="0" applyNumberFormat="1" applyFont="1" applyFill="1" applyBorder="1" applyAlignment="1">
      <alignment horizontal="center" wrapText="1"/>
    </xf>
    <xf numFmtId="6" fontId="4" fillId="0" borderId="7" xfId="0" applyNumberFormat="1" applyFont="1" applyBorder="1"/>
    <xf numFmtId="6" fontId="4" fillId="0" borderId="2" xfId="0" applyNumberFormat="1" applyFont="1" applyBorder="1"/>
    <xf numFmtId="6" fontId="8" fillId="8" borderId="2" xfId="0" applyNumberFormat="1" applyFont="1" applyFill="1" applyBorder="1" applyAlignment="1">
      <alignment horizontal="right" vertical="center" wrapText="1"/>
    </xf>
    <xf numFmtId="3" fontId="8" fillId="8" borderId="2" xfId="0" applyNumberFormat="1" applyFont="1" applyFill="1" applyBorder="1" applyAlignment="1">
      <alignment horizontal="right" vertical="center" wrapText="1"/>
    </xf>
    <xf numFmtId="6" fontId="8" fillId="0" borderId="2" xfId="0" applyNumberFormat="1" applyFont="1" applyFill="1" applyBorder="1"/>
    <xf numFmtId="6" fontId="4" fillId="0" borderId="2" xfId="0" applyNumberFormat="1" applyFont="1" applyFill="1" applyBorder="1"/>
    <xf numFmtId="0" fontId="4" fillId="0" borderId="2" xfId="0" applyFont="1" applyBorder="1"/>
    <xf numFmtId="6" fontId="5" fillId="0" borderId="2" xfId="0" applyNumberFormat="1" applyFont="1" applyBorder="1"/>
    <xf numFmtId="6" fontId="4" fillId="8" borderId="2" xfId="0" applyNumberFormat="1" applyFont="1" applyFill="1" applyBorder="1" applyAlignment="1">
      <alignment horizontal="right" wrapText="1"/>
    </xf>
    <xf numFmtId="0" fontId="4" fillId="0" borderId="1" xfId="0" applyFont="1" applyBorder="1" applyAlignment="1">
      <alignment horizontal="right"/>
    </xf>
    <xf numFmtId="0" fontId="4" fillId="0" borderId="1" xfId="0" applyFont="1" applyFill="1" applyBorder="1" applyAlignment="1">
      <alignment horizontal="right" wrapText="1"/>
    </xf>
    <xf numFmtId="3" fontId="5" fillId="0" borderId="1" xfId="0" applyNumberFormat="1" applyFont="1" applyBorder="1"/>
    <xf numFmtId="6" fontId="3" fillId="6" borderId="5" xfId="0" applyNumberFormat="1" applyFont="1" applyFill="1" applyBorder="1"/>
    <xf numFmtId="0" fontId="4" fillId="8" borderId="1" xfId="0" applyFont="1" applyFill="1" applyBorder="1" applyAlignment="1">
      <alignment horizontal="center" vertical="center" wrapText="1"/>
    </xf>
    <xf numFmtId="164" fontId="4" fillId="0" borderId="2" xfId="0" applyNumberFormat="1" applyFont="1" applyBorder="1"/>
    <xf numFmtId="164" fontId="4" fillId="0" borderId="2" xfId="0" applyNumberFormat="1" applyFont="1" applyBorder="1" applyAlignment="1">
      <alignment vertical="center"/>
    </xf>
    <xf numFmtId="164" fontId="4" fillId="0" borderId="1" xfId="0" applyNumberFormat="1" applyFont="1" applyBorder="1"/>
    <xf numFmtId="164" fontId="4" fillId="0" borderId="1" xfId="0" applyNumberFormat="1" applyFont="1" applyBorder="1" applyAlignment="1">
      <alignment vertical="center"/>
    </xf>
    <xf numFmtId="6" fontId="7" fillId="0" borderId="2" xfId="0" applyNumberFormat="1" applyFont="1" applyBorder="1"/>
    <xf numFmtId="8" fontId="7" fillId="0" borderId="1" xfId="0" applyNumberFormat="1" applyFont="1" applyBorder="1"/>
    <xf numFmtId="6" fontId="7" fillId="0" borderId="0" xfId="0" applyNumberFormat="1" applyFont="1" applyBorder="1"/>
    <xf numFmtId="8" fontId="7" fillId="0" borderId="0" xfId="0" applyNumberFormat="1" applyFont="1" applyBorder="1"/>
    <xf numFmtId="0" fontId="4" fillId="9" borderId="0" xfId="0" applyFont="1" applyFill="1"/>
    <xf numFmtId="4" fontId="7" fillId="0" borderId="1" xfId="0" applyNumberFormat="1" applyFont="1" applyBorder="1"/>
    <xf numFmtId="3" fontId="5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vertical="center"/>
    </xf>
    <xf numFmtId="8" fontId="7" fillId="0" borderId="1" xfId="0" applyNumberFormat="1" applyFont="1" applyBorder="1" applyAlignment="1">
      <alignment vertical="center"/>
    </xf>
    <xf numFmtId="6" fontId="4" fillId="0" borderId="1" xfId="0" applyNumberFormat="1" applyFont="1" applyBorder="1"/>
    <xf numFmtId="8" fontId="4" fillId="0" borderId="1" xfId="0" applyNumberFormat="1" applyFont="1" applyBorder="1"/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wrapText="1"/>
    </xf>
    <xf numFmtId="0" fontId="7" fillId="5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 wrapText="1"/>
    </xf>
    <xf numFmtId="0" fontId="5" fillId="9" borderId="1" xfId="0" applyFont="1" applyFill="1" applyBorder="1" applyAlignment="1">
      <alignment horizontal="center" vertical="center"/>
    </xf>
    <xf numFmtId="0" fontId="5" fillId="9" borderId="1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left" vertical="center" wrapText="1"/>
    </xf>
    <xf numFmtId="0" fontId="4" fillId="3" borderId="1" xfId="0" applyFont="1" applyFill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/>
    <xf numFmtId="6" fontId="4" fillId="0" borderId="3" xfId="0" applyNumberFormat="1" applyFont="1" applyBorder="1" applyAlignment="1">
      <alignment vertical="center"/>
    </xf>
    <xf numFmtId="164" fontId="4" fillId="0" borderId="1" xfId="0" applyNumberFormat="1" applyFont="1" applyBorder="1"/>
    <xf numFmtId="0" fontId="15" fillId="11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wrapText="1"/>
    </xf>
    <xf numFmtId="0" fontId="15" fillId="0" borderId="1" xfId="0" applyFont="1" applyBorder="1" applyAlignment="1">
      <alignment horizontal="center" vertical="center"/>
    </xf>
    <xf numFmtId="3" fontId="15" fillId="0" borderId="1" xfId="0" applyNumberFormat="1" applyFont="1" applyBorder="1" applyAlignment="1">
      <alignment horizontal="center" vertical="center"/>
    </xf>
    <xf numFmtId="0" fontId="15" fillId="3" borderId="1" xfId="0" applyFont="1" applyFill="1" applyBorder="1"/>
    <xf numFmtId="0" fontId="15" fillId="3" borderId="1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5" fillId="3" borderId="1" xfId="0" applyFont="1" applyFill="1" applyBorder="1" applyAlignment="1">
      <alignment wrapText="1"/>
    </xf>
    <xf numFmtId="0" fontId="15" fillId="0" borderId="1" xfId="0" applyFont="1" applyFill="1" applyBorder="1" applyAlignment="1">
      <alignment wrapText="1"/>
    </xf>
    <xf numFmtId="0" fontId="15" fillId="0" borderId="1" xfId="0" applyFont="1" applyFill="1" applyBorder="1" applyAlignment="1">
      <alignment horizontal="center" vertical="center"/>
    </xf>
    <xf numFmtId="0" fontId="15" fillId="0" borderId="7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/>
    <xf numFmtId="3" fontId="1" fillId="0" borderId="1" xfId="0" applyNumberFormat="1" applyFont="1" applyBorder="1" applyAlignment="1"/>
    <xf numFmtId="0" fontId="15" fillId="0" borderId="0" xfId="0" applyFont="1" applyBorder="1" applyAlignment="1">
      <alignment wrapText="1"/>
    </xf>
    <xf numFmtId="0" fontId="1" fillId="0" borderId="0" xfId="0" applyFont="1" applyBorder="1" applyAlignment="1"/>
    <xf numFmtId="0" fontId="15" fillId="0" borderId="0" xfId="0" applyFont="1"/>
    <xf numFmtId="0" fontId="15" fillId="10" borderId="1" xfId="0" applyFont="1" applyFill="1" applyBorder="1" applyAlignment="1">
      <alignment vertical="center" wrapText="1"/>
    </xf>
    <xf numFmtId="0" fontId="15" fillId="10" borderId="1" xfId="0" applyFont="1" applyFill="1" applyBorder="1"/>
    <xf numFmtId="3" fontId="15" fillId="10" borderId="1" xfId="0" applyNumberFormat="1" applyFont="1" applyFill="1" applyBorder="1" applyAlignment="1">
      <alignment horizontal="right" vertical="center"/>
    </xf>
    <xf numFmtId="3" fontId="15" fillId="10" borderId="1" xfId="0" applyNumberFormat="1" applyFont="1" applyFill="1" applyBorder="1" applyAlignment="1">
      <alignment horizontal="right" vertical="center" wrapText="1"/>
    </xf>
    <xf numFmtId="0" fontId="15" fillId="0" borderId="1" xfId="0" applyFont="1" applyBorder="1"/>
    <xf numFmtId="3" fontId="15" fillId="0" borderId="1" xfId="0" applyNumberFormat="1" applyFont="1" applyBorder="1"/>
    <xf numFmtId="3" fontId="15" fillId="0" borderId="1" xfId="0" applyNumberFormat="1" applyFont="1" applyBorder="1" applyAlignment="1">
      <alignment horizontal="right"/>
    </xf>
    <xf numFmtId="3" fontId="18" fillId="0" borderId="1" xfId="0" applyNumberFormat="1" applyFont="1" applyBorder="1" applyAlignment="1">
      <alignment horizontal="right"/>
    </xf>
    <xf numFmtId="0" fontId="17" fillId="0" borderId="1" xfId="0" applyFont="1" applyBorder="1" applyAlignment="1">
      <alignment horizontal="right"/>
    </xf>
    <xf numFmtId="0" fontId="15" fillId="0" borderId="2" xfId="0" applyFont="1" applyBorder="1" applyAlignment="1"/>
    <xf numFmtId="0" fontId="15" fillId="0" borderId="13" xfId="0" applyFont="1" applyBorder="1" applyAlignment="1"/>
    <xf numFmtId="0" fontId="15" fillId="0" borderId="3" xfId="0" applyFont="1" applyBorder="1" applyAlignment="1"/>
    <xf numFmtId="0" fontId="15" fillId="0" borderId="9" xfId="0" applyFont="1" applyBorder="1" applyAlignment="1">
      <alignment wrapTex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20" fillId="0" borderId="0" xfId="0" applyFont="1" applyAlignment="1">
      <alignment horizontal="center" vertical="center" wrapText="1"/>
    </xf>
    <xf numFmtId="0" fontId="5" fillId="0" borderId="0" xfId="0" applyFont="1" applyBorder="1"/>
    <xf numFmtId="0" fontId="5" fillId="0" borderId="0" xfId="0" applyFont="1" applyBorder="1" applyAlignment="1">
      <alignment horizontal="center" wrapText="1"/>
    </xf>
    <xf numFmtId="6" fontId="5" fillId="0" borderId="0" xfId="0" applyNumberFormat="1" applyFont="1" applyBorder="1"/>
    <xf numFmtId="3" fontId="5" fillId="0" borderId="0" xfId="0" applyNumberFormat="1" applyFont="1" applyBorder="1"/>
    <xf numFmtId="0" fontId="15" fillId="0" borderId="9" xfId="0" applyFont="1" applyBorder="1" applyAlignment="1">
      <alignment horizontal="left" vertical="top" wrapText="1"/>
    </xf>
    <xf numFmtId="0" fontId="15" fillId="0" borderId="0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/>
    <xf numFmtId="0" fontId="4" fillId="0" borderId="2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0" fontId="12" fillId="2" borderId="6" xfId="0" applyFont="1" applyFill="1" applyBorder="1" applyAlignment="1">
      <alignment horizontal="center" vertical="center"/>
    </xf>
    <xf numFmtId="0" fontId="15" fillId="0" borderId="2" xfId="0" applyFont="1" applyBorder="1" applyAlignment="1"/>
    <xf numFmtId="0" fontId="0" fillId="0" borderId="13" xfId="0" applyBorder="1" applyAlignment="1"/>
    <xf numFmtId="0" fontId="0" fillId="0" borderId="3" xfId="0" applyBorder="1" applyAlignment="1"/>
    <xf numFmtId="0" fontId="15" fillId="0" borderId="2" xfId="0" applyFont="1" applyBorder="1" applyAlignment="1">
      <alignment wrapText="1"/>
    </xf>
    <xf numFmtId="0" fontId="20" fillId="0" borderId="0" xfId="0" applyFont="1" applyAlignment="1">
      <alignment horizontal="center" vertical="center" wrapText="1"/>
    </xf>
    <xf numFmtId="0" fontId="0" fillId="0" borderId="0" xfId="0" applyAlignment="1"/>
    <xf numFmtId="0" fontId="15" fillId="0" borderId="8" xfId="0" applyFont="1" applyBorder="1" applyAlignment="1">
      <alignment wrapText="1"/>
    </xf>
    <xf numFmtId="0" fontId="1" fillId="0" borderId="9" xfId="0" applyFont="1" applyBorder="1" applyAlignment="1"/>
    <xf numFmtId="0" fontId="1" fillId="0" borderId="4" xfId="0" applyFont="1" applyBorder="1" applyAlignment="1"/>
    <xf numFmtId="0" fontId="15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5" fillId="0" borderId="8" xfId="0" applyFont="1" applyBorder="1" applyAlignment="1">
      <alignment horizontal="center" wrapText="1"/>
    </xf>
    <xf numFmtId="0" fontId="15" fillId="0" borderId="9" xfId="0" applyFont="1" applyBorder="1" applyAlignment="1">
      <alignment horizontal="center" wrapText="1"/>
    </xf>
    <xf numFmtId="0" fontId="15" fillId="0" borderId="4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7" xfId="0" applyFont="1" applyBorder="1" applyAlignment="1"/>
    <xf numFmtId="0" fontId="1" fillId="0" borderId="6" xfId="0" applyFont="1" applyBorder="1" applyAlignment="1"/>
    <xf numFmtId="0" fontId="1" fillId="0" borderId="10" xfId="0" applyFont="1" applyBorder="1" applyAlignment="1"/>
    <xf numFmtId="0" fontId="15" fillId="0" borderId="1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2:J219"/>
  <sheetViews>
    <sheetView tabSelected="1" topLeftCell="B1" zoomScaleNormal="50" zoomScalePageLayoutView="50" workbookViewId="0">
      <selection activeCell="B46" sqref="B46:D46"/>
    </sheetView>
  </sheetViews>
  <sheetFormatPr baseColWidth="10" defaultRowHeight="14"/>
  <cols>
    <col min="1" max="1" width="6.85546875" style="1" customWidth="1"/>
    <col min="2" max="2" width="13.42578125" style="1" customWidth="1"/>
    <col min="3" max="3" width="18.85546875" style="1" customWidth="1"/>
    <col min="4" max="4" width="12.140625" style="7" customWidth="1"/>
    <col min="5" max="5" width="12.28515625" style="1" customWidth="1"/>
    <col min="6" max="16384" width="10.7109375" style="1"/>
  </cols>
  <sheetData>
    <row r="2" spans="1:7" ht="9" customHeight="1"/>
    <row r="3" spans="1:7" ht="23" customHeight="1">
      <c r="E3" s="186" t="s">
        <v>86</v>
      </c>
      <c r="F3" s="186"/>
      <c r="G3" s="186"/>
    </row>
    <row r="4" spans="1:7" ht="45">
      <c r="A4" s="9" t="s">
        <v>83</v>
      </c>
      <c r="B4" s="73" t="s">
        <v>26</v>
      </c>
      <c r="C4" s="60" t="s">
        <v>15</v>
      </c>
      <c r="D4" s="10"/>
      <c r="E4" s="75" t="s">
        <v>85</v>
      </c>
      <c r="F4" s="73" t="s">
        <v>40</v>
      </c>
      <c r="G4" s="73" t="s">
        <v>41</v>
      </c>
    </row>
    <row r="5" spans="1:7" ht="28">
      <c r="B5" s="8">
        <v>1</v>
      </c>
      <c r="C5" s="3" t="s">
        <v>27</v>
      </c>
      <c r="D5" s="4" t="s">
        <v>28</v>
      </c>
      <c r="E5" s="72">
        <v>250</v>
      </c>
      <c r="F5" s="82">
        <v>275</v>
      </c>
      <c r="G5" s="83">
        <v>302</v>
      </c>
    </row>
    <row r="6" spans="1:7" ht="28">
      <c r="B6" s="8">
        <v>2</v>
      </c>
      <c r="C6" s="3" t="s">
        <v>29</v>
      </c>
      <c r="D6" s="4" t="s">
        <v>30</v>
      </c>
      <c r="E6" s="5">
        <v>240</v>
      </c>
      <c r="F6" s="82">
        <v>264</v>
      </c>
      <c r="G6" s="83">
        <v>290</v>
      </c>
    </row>
    <row r="7" spans="1:7">
      <c r="B7" s="8">
        <v>3</v>
      </c>
      <c r="C7" s="3" t="s">
        <v>112</v>
      </c>
      <c r="D7" s="4"/>
      <c r="E7" s="5">
        <v>1348</v>
      </c>
      <c r="F7" s="82">
        <v>1482</v>
      </c>
      <c r="G7" s="2">
        <v>1630</v>
      </c>
    </row>
    <row r="8" spans="1:7">
      <c r="B8" s="4">
        <v>4</v>
      </c>
      <c r="C8" s="3" t="s">
        <v>113</v>
      </c>
      <c r="D8" s="4" t="s">
        <v>114</v>
      </c>
      <c r="E8" s="5">
        <v>488</v>
      </c>
      <c r="F8" s="82">
        <v>536</v>
      </c>
      <c r="G8" s="2">
        <v>589</v>
      </c>
    </row>
    <row r="9" spans="1:7" ht="28">
      <c r="B9" s="8">
        <v>5</v>
      </c>
      <c r="C9" s="3" t="s">
        <v>22</v>
      </c>
      <c r="D9" s="4" t="s">
        <v>23</v>
      </c>
      <c r="E9" s="5">
        <v>600</v>
      </c>
      <c r="F9" s="82">
        <v>660</v>
      </c>
      <c r="G9" s="2">
        <v>727</v>
      </c>
    </row>
    <row r="10" spans="1:7" ht="28">
      <c r="B10" s="8">
        <v>6</v>
      </c>
      <c r="C10" s="3" t="s">
        <v>24</v>
      </c>
      <c r="D10" s="4"/>
      <c r="E10" s="5">
        <v>150</v>
      </c>
      <c r="F10" s="82">
        <v>165</v>
      </c>
      <c r="G10" s="2">
        <v>181</v>
      </c>
    </row>
    <row r="11" spans="1:7">
      <c r="B11" s="8">
        <v>7</v>
      </c>
      <c r="C11" s="3" t="s">
        <v>25</v>
      </c>
      <c r="D11" s="6">
        <v>120</v>
      </c>
      <c r="E11" s="5">
        <v>120</v>
      </c>
      <c r="F11" s="82">
        <v>132</v>
      </c>
      <c r="G11" s="2">
        <v>145</v>
      </c>
    </row>
    <row r="12" spans="1:7">
      <c r="B12" s="8">
        <v>8</v>
      </c>
      <c r="C12" s="184" t="s">
        <v>82</v>
      </c>
      <c r="D12" s="185"/>
      <c r="E12" s="5">
        <v>488</v>
      </c>
      <c r="F12" s="82">
        <v>536</v>
      </c>
      <c r="G12" s="2">
        <v>589</v>
      </c>
    </row>
    <row r="13" spans="1:7">
      <c r="B13" s="8">
        <v>9</v>
      </c>
      <c r="C13" s="70" t="s">
        <v>55</v>
      </c>
      <c r="D13" s="71"/>
      <c r="E13" s="5">
        <v>500</v>
      </c>
      <c r="F13" s="82">
        <v>500</v>
      </c>
      <c r="G13" s="2">
        <v>500</v>
      </c>
    </row>
    <row r="14" spans="1:7">
      <c r="B14" s="8">
        <v>10</v>
      </c>
      <c r="C14" s="70" t="s">
        <v>56</v>
      </c>
      <c r="D14" s="71"/>
      <c r="E14" s="5"/>
      <c r="F14" s="82">
        <v>1000</v>
      </c>
      <c r="G14" s="2">
        <v>1500</v>
      </c>
    </row>
    <row r="15" spans="1:7">
      <c r="B15" s="76"/>
      <c r="C15" s="77"/>
      <c r="D15" s="78"/>
      <c r="E15" s="79"/>
      <c r="F15" s="82"/>
      <c r="G15" s="2"/>
    </row>
    <row r="16" spans="1:7" ht="16">
      <c r="B16" s="29" t="s">
        <v>42</v>
      </c>
      <c r="C16" s="84"/>
      <c r="D16" s="85"/>
      <c r="E16" s="86">
        <f>SUM(E5:E15)</f>
        <v>4184</v>
      </c>
      <c r="F16" s="87">
        <f>SUM(F5:F14)</f>
        <v>5550</v>
      </c>
      <c r="G16" s="87">
        <f>SUM(G5:G14)</f>
        <v>6453</v>
      </c>
    </row>
    <row r="17" spans="1:8">
      <c r="F17" s="80"/>
    </row>
    <row r="18" spans="1:8" ht="48">
      <c r="A18" s="11" t="s">
        <v>88</v>
      </c>
      <c r="B18" s="74" t="s">
        <v>87</v>
      </c>
      <c r="C18" s="20" t="s">
        <v>11</v>
      </c>
      <c r="D18" s="12"/>
      <c r="E18" s="123" t="s">
        <v>85</v>
      </c>
      <c r="F18" s="124" t="s">
        <v>40</v>
      </c>
      <c r="G18" s="124" t="s">
        <v>41</v>
      </c>
    </row>
    <row r="19" spans="1:8" ht="28">
      <c r="B19" s="8">
        <v>1</v>
      </c>
      <c r="C19" s="2" t="s">
        <v>16</v>
      </c>
      <c r="D19" s="4" t="s">
        <v>89</v>
      </c>
      <c r="E19" s="94">
        <v>1500</v>
      </c>
      <c r="F19" s="103" t="s">
        <v>47</v>
      </c>
      <c r="G19" s="2"/>
    </row>
    <row r="20" spans="1:8" ht="42">
      <c r="B20" s="8">
        <v>2</v>
      </c>
      <c r="C20" s="2" t="s">
        <v>105</v>
      </c>
      <c r="D20" s="4" t="s">
        <v>92</v>
      </c>
      <c r="E20" s="95">
        <v>600</v>
      </c>
      <c r="F20" s="2">
        <v>600</v>
      </c>
      <c r="G20" s="2">
        <v>750</v>
      </c>
      <c r="H20" s="171"/>
    </row>
    <row r="21" spans="1:8" ht="55" customHeight="1">
      <c r="B21" s="47">
        <v>3</v>
      </c>
      <c r="C21" s="48" t="s">
        <v>101</v>
      </c>
      <c r="D21" s="49"/>
      <c r="E21" s="96" t="s">
        <v>44</v>
      </c>
      <c r="F21" s="103" t="s">
        <v>47</v>
      </c>
      <c r="G21" s="2"/>
    </row>
    <row r="22" spans="1:8" ht="45" customHeight="1">
      <c r="B22" s="47">
        <v>4</v>
      </c>
      <c r="C22" s="48" t="s">
        <v>102</v>
      </c>
      <c r="D22" s="49"/>
      <c r="E22" s="96" t="s">
        <v>45</v>
      </c>
      <c r="F22" s="2">
        <v>500</v>
      </c>
      <c r="G22" s="2"/>
    </row>
    <row r="23" spans="1:8" ht="42">
      <c r="B23" s="47">
        <v>5</v>
      </c>
      <c r="C23" s="50" t="s">
        <v>103</v>
      </c>
      <c r="D23" s="49"/>
      <c r="E23" s="97" t="s">
        <v>46</v>
      </c>
      <c r="F23" s="2">
        <v>1100</v>
      </c>
      <c r="G23" s="2"/>
    </row>
    <row r="24" spans="1:8" ht="42">
      <c r="B24" s="47">
        <v>6</v>
      </c>
      <c r="C24" s="50" t="s">
        <v>104</v>
      </c>
      <c r="D24" s="49"/>
      <c r="E24" s="96" t="s">
        <v>59</v>
      </c>
      <c r="F24" s="2">
        <v>1300</v>
      </c>
      <c r="G24" s="2">
        <v>1400</v>
      </c>
    </row>
    <row r="25" spans="1:8" s="88" customFormat="1" ht="31" customHeight="1">
      <c r="B25" s="89">
        <v>7</v>
      </c>
      <c r="C25" s="90" t="s">
        <v>43</v>
      </c>
      <c r="D25" s="91"/>
      <c r="E25" s="98">
        <v>1200</v>
      </c>
      <c r="F25" s="104" t="s">
        <v>49</v>
      </c>
      <c r="G25" s="104" t="s">
        <v>49</v>
      </c>
    </row>
    <row r="26" spans="1:8" ht="26">
      <c r="B26" s="8">
        <v>8</v>
      </c>
      <c r="C26" s="2" t="s">
        <v>60</v>
      </c>
      <c r="D26" s="61" t="s">
        <v>17</v>
      </c>
      <c r="E26" s="95">
        <v>400</v>
      </c>
      <c r="F26" s="2">
        <v>400</v>
      </c>
      <c r="G26" s="103" t="s">
        <v>57</v>
      </c>
    </row>
    <row r="27" spans="1:8" ht="39">
      <c r="B27" s="8">
        <v>9</v>
      </c>
      <c r="C27" s="2" t="s">
        <v>61</v>
      </c>
      <c r="D27" s="61" t="s">
        <v>18</v>
      </c>
      <c r="E27" s="95">
        <v>600</v>
      </c>
      <c r="F27" s="2">
        <v>600</v>
      </c>
      <c r="G27" s="103" t="s">
        <v>57</v>
      </c>
    </row>
    <row r="28" spans="1:8" ht="42">
      <c r="B28" s="45">
        <v>10</v>
      </c>
      <c r="C28" s="46" t="s">
        <v>12</v>
      </c>
      <c r="D28" s="67" t="s">
        <v>32</v>
      </c>
      <c r="E28" s="102" t="s">
        <v>39</v>
      </c>
      <c r="F28" s="35">
        <v>12000</v>
      </c>
      <c r="G28" s="2">
        <v>4000</v>
      </c>
    </row>
    <row r="29" spans="1:8" ht="31" customHeight="1">
      <c r="B29" s="76">
        <v>11</v>
      </c>
      <c r="C29" s="77" t="s">
        <v>31</v>
      </c>
      <c r="D29" s="93"/>
      <c r="E29" s="99"/>
      <c r="F29" s="35">
        <v>3000</v>
      </c>
      <c r="G29" s="2">
        <v>3000</v>
      </c>
    </row>
    <row r="30" spans="1:8">
      <c r="B30" s="8"/>
      <c r="C30" s="3"/>
      <c r="D30" s="4"/>
      <c r="E30" s="100"/>
      <c r="F30" s="2"/>
      <c r="G30" s="2"/>
    </row>
    <row r="31" spans="1:8">
      <c r="B31" s="8"/>
      <c r="C31" s="3"/>
      <c r="D31" s="4"/>
      <c r="E31" s="100"/>
      <c r="F31" s="2"/>
      <c r="G31" s="2"/>
    </row>
    <row r="32" spans="1:8" ht="16">
      <c r="B32" s="29" t="s">
        <v>48</v>
      </c>
      <c r="C32" s="92"/>
      <c r="D32" s="55"/>
      <c r="E32" s="101">
        <f>SUM(E19+E20+E25+E26+E27)</f>
        <v>4300</v>
      </c>
      <c r="F32" s="105">
        <f>SUM(F20+F22+F23+F24+F26+F27+F28+F29)</f>
        <v>19500</v>
      </c>
      <c r="G32" s="92">
        <f>SUM(G20+G24+G28+G29)</f>
        <v>9150</v>
      </c>
    </row>
    <row r="33" spans="1:8" ht="16">
      <c r="B33" s="30"/>
      <c r="C33" s="176"/>
      <c r="D33" s="177"/>
      <c r="E33" s="178"/>
      <c r="F33" s="179"/>
      <c r="G33" s="176"/>
    </row>
    <row r="34" spans="1:8" ht="16">
      <c r="B34" s="30"/>
      <c r="C34" s="176"/>
      <c r="D34" s="177"/>
      <c r="E34" s="178"/>
      <c r="F34" s="179"/>
      <c r="G34" s="176"/>
    </row>
    <row r="35" spans="1:8" ht="16">
      <c r="B35" s="30"/>
      <c r="C35" s="176"/>
      <c r="D35" s="177"/>
      <c r="E35" s="178"/>
      <c r="F35" s="179"/>
      <c r="G35" s="176"/>
    </row>
    <row r="36" spans="1:8" ht="16">
      <c r="B36" s="30"/>
      <c r="C36" s="176"/>
      <c r="D36" s="177"/>
      <c r="E36" s="178"/>
      <c r="F36" s="179"/>
      <c r="G36" s="176"/>
    </row>
    <row r="37" spans="1:8" ht="16">
      <c r="B37" s="30"/>
      <c r="C37" s="176"/>
      <c r="D37" s="177"/>
      <c r="E37" s="178"/>
      <c r="F37" s="179"/>
      <c r="G37" s="176"/>
    </row>
    <row r="38" spans="1:8" ht="16">
      <c r="B38" s="30"/>
      <c r="C38" s="176"/>
      <c r="D38" s="177"/>
      <c r="E38" s="178"/>
      <c r="F38" s="179"/>
      <c r="G38" s="176"/>
    </row>
    <row r="39" spans="1:8" ht="16">
      <c r="B39" s="30"/>
      <c r="C39" s="176"/>
      <c r="D39" s="177"/>
      <c r="E39" s="178"/>
      <c r="F39" s="179"/>
      <c r="G39" s="176"/>
    </row>
    <row r="40" spans="1:8" ht="16">
      <c r="B40" s="30"/>
      <c r="C40" s="176"/>
      <c r="D40" s="177"/>
      <c r="E40" s="178"/>
      <c r="F40" s="179"/>
      <c r="G40" s="176"/>
    </row>
    <row r="41" spans="1:8" ht="16">
      <c r="B41" s="30"/>
      <c r="C41" s="176"/>
      <c r="D41" s="177"/>
      <c r="E41" s="178"/>
      <c r="F41" s="179"/>
      <c r="G41" s="176"/>
    </row>
    <row r="42" spans="1:8" ht="16">
      <c r="B42" s="30"/>
      <c r="C42" s="31"/>
      <c r="D42" s="32"/>
      <c r="E42"/>
      <c r="F42"/>
      <c r="G42"/>
    </row>
    <row r="43" spans="1:8" ht="16">
      <c r="B43" s="30"/>
      <c r="C43" s="31"/>
      <c r="D43" s="32"/>
      <c r="E43"/>
      <c r="F43"/>
      <c r="G43"/>
    </row>
    <row r="44" spans="1:8" ht="16">
      <c r="B44" s="30"/>
      <c r="C44" s="31"/>
      <c r="D44" s="32"/>
      <c r="E44"/>
      <c r="F44"/>
      <c r="G44"/>
      <c r="H44" s="174"/>
    </row>
    <row r="45" spans="1:8" ht="45">
      <c r="A45" s="13" t="s">
        <v>90</v>
      </c>
      <c r="B45" s="14" t="s">
        <v>91</v>
      </c>
      <c r="C45" s="15"/>
      <c r="D45" s="16"/>
      <c r="E45" s="125" t="s">
        <v>74</v>
      </c>
      <c r="F45" s="126" t="s">
        <v>0</v>
      </c>
      <c r="G45" s="126" t="s">
        <v>1</v>
      </c>
    </row>
    <row r="46" spans="1:8" ht="42">
      <c r="B46" s="8">
        <v>1</v>
      </c>
      <c r="C46" s="3" t="s">
        <v>111</v>
      </c>
      <c r="D46" s="4" t="s">
        <v>110</v>
      </c>
      <c r="E46" s="108">
        <v>1040</v>
      </c>
      <c r="F46" s="2"/>
      <c r="G46" s="2"/>
    </row>
    <row r="47" spans="1:8" ht="65">
      <c r="B47" s="62">
        <v>2</v>
      </c>
      <c r="C47" s="63" t="s">
        <v>100</v>
      </c>
      <c r="D47" s="64" t="s">
        <v>109</v>
      </c>
      <c r="E47" s="109">
        <v>300</v>
      </c>
      <c r="F47" s="2"/>
      <c r="G47" s="2"/>
    </row>
    <row r="48" spans="1:8" ht="52">
      <c r="B48" s="62">
        <v>3</v>
      </c>
      <c r="C48" s="63" t="s">
        <v>140</v>
      </c>
      <c r="D48" s="64" t="s">
        <v>108</v>
      </c>
      <c r="E48" s="109">
        <v>870</v>
      </c>
      <c r="F48" s="2"/>
      <c r="G48" s="2"/>
    </row>
    <row r="49" spans="1:10">
      <c r="B49" s="8">
        <v>4</v>
      </c>
      <c r="C49" s="2" t="s">
        <v>62</v>
      </c>
      <c r="D49" s="4" t="s">
        <v>72</v>
      </c>
      <c r="E49" s="95">
        <v>2400</v>
      </c>
      <c r="F49" s="34">
        <v>3500</v>
      </c>
      <c r="G49" s="34">
        <v>4000</v>
      </c>
    </row>
    <row r="50" spans="1:10">
      <c r="B50" s="8">
        <v>5</v>
      </c>
      <c r="C50" s="2" t="s">
        <v>63</v>
      </c>
      <c r="D50" s="4" t="s">
        <v>38</v>
      </c>
      <c r="E50" s="95">
        <v>2700</v>
      </c>
      <c r="F50" s="110">
        <v>2700</v>
      </c>
      <c r="G50" s="110">
        <v>2700</v>
      </c>
    </row>
    <row r="51" spans="1:10" ht="84">
      <c r="B51" s="45">
        <v>6</v>
      </c>
      <c r="C51" s="46" t="s">
        <v>98</v>
      </c>
      <c r="D51" s="107" t="s">
        <v>37</v>
      </c>
      <c r="E51" s="102" t="s">
        <v>53</v>
      </c>
      <c r="F51" s="111">
        <v>25000</v>
      </c>
      <c r="G51" s="111">
        <v>30000</v>
      </c>
    </row>
    <row r="52" spans="1:10" ht="28">
      <c r="B52" s="8">
        <v>7</v>
      </c>
      <c r="C52" s="3" t="s">
        <v>97</v>
      </c>
      <c r="D52" s="4"/>
      <c r="E52" s="95">
        <v>2500</v>
      </c>
      <c r="F52" s="2"/>
      <c r="G52" s="2"/>
    </row>
    <row r="53" spans="1:10" ht="42">
      <c r="B53" s="8">
        <v>8</v>
      </c>
      <c r="C53" s="3" t="s">
        <v>54</v>
      </c>
      <c r="D53" s="4"/>
      <c r="E53" s="95">
        <v>5000</v>
      </c>
      <c r="F53" s="34">
        <v>4500</v>
      </c>
      <c r="G53" s="110">
        <v>9000</v>
      </c>
    </row>
    <row r="54" spans="1:10">
      <c r="B54" s="8">
        <v>9</v>
      </c>
      <c r="C54" s="3" t="s">
        <v>58</v>
      </c>
      <c r="D54" s="4"/>
      <c r="E54" s="100"/>
      <c r="F54" s="2">
        <v>2000</v>
      </c>
      <c r="G54" s="2">
        <v>2000</v>
      </c>
    </row>
    <row r="55" spans="1:10">
      <c r="B55" s="8"/>
      <c r="C55" s="3"/>
      <c r="D55" s="4"/>
      <c r="E55" s="100"/>
      <c r="F55" s="2"/>
      <c r="G55" s="2"/>
    </row>
    <row r="56" spans="1:10" ht="16">
      <c r="B56" s="29" t="s">
        <v>84</v>
      </c>
      <c r="C56" s="2"/>
      <c r="D56" s="4"/>
      <c r="E56" s="112">
        <v>39810</v>
      </c>
      <c r="F56" s="113">
        <f>SUM(F49+F50+F51+F53+F54)</f>
        <v>37700</v>
      </c>
      <c r="G56" s="113">
        <f>SUM(G49+G50+G51+G53+G54)</f>
        <v>47700</v>
      </c>
    </row>
    <row r="57" spans="1:10" ht="16">
      <c r="B57" s="30"/>
      <c r="C57" s="31"/>
      <c r="D57" s="32"/>
      <c r="E57" s="114"/>
      <c r="F57" s="115"/>
      <c r="G57" s="115"/>
      <c r="H57" s="173"/>
    </row>
    <row r="59" spans="1:10" s="25" customFormat="1" ht="45">
      <c r="A59" s="21" t="s">
        <v>106</v>
      </c>
      <c r="B59" s="22" t="s">
        <v>68</v>
      </c>
      <c r="C59" s="23"/>
      <c r="D59" s="24"/>
      <c r="E59" s="127" t="s">
        <v>74</v>
      </c>
      <c r="F59" s="128" t="s">
        <v>0</v>
      </c>
      <c r="G59" s="128" t="s">
        <v>1</v>
      </c>
      <c r="H59" s="37"/>
      <c r="I59" s="37"/>
      <c r="J59" s="37"/>
    </row>
    <row r="60" spans="1:10" ht="28">
      <c r="B60" s="8">
        <v>1</v>
      </c>
      <c r="C60" s="3" t="s">
        <v>99</v>
      </c>
      <c r="D60" s="4"/>
      <c r="E60" s="81">
        <v>2000</v>
      </c>
      <c r="F60" s="2"/>
      <c r="G60" s="2"/>
    </row>
    <row r="61" spans="1:10" ht="28">
      <c r="B61" s="8">
        <v>2</v>
      </c>
      <c r="C61" s="3" t="s">
        <v>34</v>
      </c>
      <c r="D61" s="4"/>
      <c r="E61" s="34">
        <v>400</v>
      </c>
      <c r="F61" s="2"/>
      <c r="G61" s="2"/>
    </row>
    <row r="62" spans="1:10" ht="28">
      <c r="B62" s="8">
        <v>3</v>
      </c>
      <c r="C62" s="3" t="s">
        <v>35</v>
      </c>
      <c r="D62" s="4"/>
      <c r="E62" s="34">
        <v>1500</v>
      </c>
      <c r="F62" s="2"/>
      <c r="G62" s="2"/>
    </row>
    <row r="63" spans="1:10" ht="56">
      <c r="B63" s="62">
        <v>4</v>
      </c>
      <c r="C63" s="65" t="s">
        <v>36</v>
      </c>
      <c r="D63" s="64"/>
      <c r="E63" s="66">
        <v>2500</v>
      </c>
      <c r="F63" s="2"/>
      <c r="G63" s="2"/>
    </row>
    <row r="64" spans="1:10" ht="28">
      <c r="B64" s="62">
        <v>5</v>
      </c>
      <c r="C64" s="65" t="s">
        <v>4</v>
      </c>
      <c r="D64" s="64"/>
      <c r="E64" s="66">
        <v>2500</v>
      </c>
      <c r="F64" s="2"/>
      <c r="G64" s="2"/>
    </row>
    <row r="65" spans="1:8" ht="28">
      <c r="B65" s="62">
        <v>6</v>
      </c>
      <c r="C65" s="65" t="s">
        <v>5</v>
      </c>
      <c r="D65" s="64"/>
      <c r="E65" s="66">
        <v>2500</v>
      </c>
      <c r="F65" s="2"/>
      <c r="G65" s="2"/>
    </row>
    <row r="66" spans="1:8" ht="42">
      <c r="B66" s="62">
        <v>7</v>
      </c>
      <c r="C66" s="65" t="s">
        <v>6</v>
      </c>
      <c r="D66" s="64"/>
      <c r="E66" s="66">
        <v>1500</v>
      </c>
      <c r="F66" s="2"/>
      <c r="G66" s="2"/>
    </row>
    <row r="67" spans="1:8" ht="42">
      <c r="B67" s="62">
        <v>8</v>
      </c>
      <c r="C67" s="65" t="s">
        <v>7</v>
      </c>
      <c r="D67" s="64"/>
      <c r="E67" s="66">
        <v>1000</v>
      </c>
      <c r="F67" s="2"/>
      <c r="G67" s="2"/>
    </row>
    <row r="68" spans="1:8" ht="56">
      <c r="B68" s="62">
        <v>9</v>
      </c>
      <c r="C68" s="134" t="s">
        <v>75</v>
      </c>
      <c r="D68" s="136"/>
      <c r="E68" s="2"/>
      <c r="F68" s="139">
        <v>500</v>
      </c>
      <c r="G68" s="2"/>
    </row>
    <row r="69" spans="1:8" ht="28">
      <c r="B69" s="62">
        <v>10</v>
      </c>
      <c r="C69" s="135" t="s">
        <v>76</v>
      </c>
      <c r="D69" s="136"/>
      <c r="E69" s="2"/>
      <c r="F69" s="139">
        <v>4000</v>
      </c>
      <c r="G69" s="2"/>
      <c r="H69" s="172"/>
    </row>
    <row r="70" spans="1:8" ht="42">
      <c r="B70" s="62">
        <v>11</v>
      </c>
      <c r="C70" s="135" t="s">
        <v>77</v>
      </c>
      <c r="D70" s="136"/>
      <c r="E70" s="2"/>
      <c r="F70" s="139">
        <v>1500</v>
      </c>
      <c r="G70" s="2"/>
    </row>
    <row r="71" spans="1:8" ht="42">
      <c r="B71" s="62">
        <v>12</v>
      </c>
      <c r="C71" s="135" t="s">
        <v>78</v>
      </c>
      <c r="D71" s="136"/>
      <c r="E71" s="2"/>
      <c r="F71" s="139">
        <v>1000</v>
      </c>
      <c r="G71" s="2"/>
    </row>
    <row r="72" spans="1:8" ht="28">
      <c r="B72" s="62">
        <v>13</v>
      </c>
      <c r="C72" s="135" t="s">
        <v>79</v>
      </c>
      <c r="D72" s="136"/>
      <c r="E72" s="2"/>
      <c r="F72" s="139">
        <v>500</v>
      </c>
      <c r="G72" s="2"/>
    </row>
    <row r="73" spans="1:8">
      <c r="B73" s="62">
        <v>14</v>
      </c>
      <c r="C73" s="65"/>
      <c r="D73" s="136"/>
      <c r="E73" s="66"/>
      <c r="F73" s="138"/>
      <c r="G73" s="2"/>
    </row>
    <row r="74" spans="1:8">
      <c r="B74" s="8">
        <v>15</v>
      </c>
      <c r="C74" s="2" t="s">
        <v>80</v>
      </c>
      <c r="D74" s="137"/>
      <c r="E74" s="2"/>
      <c r="F74" s="138"/>
      <c r="G74" s="121">
        <v>4000</v>
      </c>
    </row>
    <row r="75" spans="1:8">
      <c r="E75" s="121"/>
    </row>
    <row r="76" spans="1:8" ht="16">
      <c r="B76" s="29" t="s">
        <v>84</v>
      </c>
      <c r="C76" s="2"/>
      <c r="D76" s="4"/>
      <c r="E76" s="34">
        <f>SUM(E60:E74)</f>
        <v>13900</v>
      </c>
      <c r="F76" s="140">
        <f>SUM(F67:F72)</f>
        <v>7500</v>
      </c>
      <c r="G76" s="121">
        <f>SUM(G74)</f>
        <v>4000</v>
      </c>
    </row>
    <row r="77" spans="1:8" ht="16">
      <c r="B77" s="29"/>
      <c r="C77" s="2"/>
      <c r="D77" s="4"/>
      <c r="E77" s="121"/>
      <c r="F77" s="140"/>
      <c r="G77" s="121"/>
    </row>
    <row r="78" spans="1:8" ht="27" customHeight="1">
      <c r="A78" s="17" t="s">
        <v>69</v>
      </c>
      <c r="B78" s="18" t="s">
        <v>107</v>
      </c>
      <c r="C78" s="19"/>
      <c r="D78" s="129"/>
      <c r="E78" s="130" t="s">
        <v>74</v>
      </c>
      <c r="F78" s="131" t="s">
        <v>2</v>
      </c>
      <c r="G78" s="131" t="s">
        <v>3</v>
      </c>
    </row>
    <row r="79" spans="1:8" ht="28">
      <c r="A79" s="36"/>
      <c r="B79" s="33">
        <v>1</v>
      </c>
      <c r="C79" s="28" t="s">
        <v>71</v>
      </c>
      <c r="D79" s="27"/>
      <c r="E79" s="106">
        <v>1500</v>
      </c>
      <c r="F79" s="106">
        <v>1500</v>
      </c>
      <c r="G79" s="106">
        <v>1500</v>
      </c>
    </row>
    <row r="80" spans="1:8" ht="28">
      <c r="A80" s="26"/>
      <c r="B80" s="33">
        <v>2</v>
      </c>
      <c r="C80" s="28" t="s">
        <v>81</v>
      </c>
      <c r="D80" s="27"/>
      <c r="E80" s="38">
        <v>2000</v>
      </c>
      <c r="F80" s="38">
        <v>2000</v>
      </c>
      <c r="G80" s="38">
        <v>2000</v>
      </c>
    </row>
    <row r="81" spans="1:8">
      <c r="B81" s="8">
        <v>3</v>
      </c>
      <c r="C81" s="3" t="s">
        <v>64</v>
      </c>
      <c r="D81" s="4"/>
      <c r="E81" s="34">
        <v>300</v>
      </c>
      <c r="F81" s="34">
        <v>300</v>
      </c>
      <c r="G81" s="34">
        <v>300</v>
      </c>
    </row>
    <row r="82" spans="1:8">
      <c r="B82" s="8">
        <v>4</v>
      </c>
      <c r="C82" s="3" t="s">
        <v>65</v>
      </c>
      <c r="D82" s="4"/>
      <c r="E82" s="34">
        <v>300</v>
      </c>
      <c r="F82" s="34">
        <v>300</v>
      </c>
      <c r="G82" s="34">
        <v>300</v>
      </c>
    </row>
    <row r="83" spans="1:8">
      <c r="B83" s="8">
        <v>5</v>
      </c>
      <c r="C83" s="3" t="s">
        <v>66</v>
      </c>
      <c r="D83" s="4"/>
      <c r="E83" s="34">
        <v>100</v>
      </c>
      <c r="F83" s="34">
        <v>100</v>
      </c>
      <c r="G83" s="34">
        <v>100</v>
      </c>
    </row>
    <row r="84" spans="1:8" ht="28">
      <c r="B84" s="8">
        <v>6</v>
      </c>
      <c r="C84" s="3" t="s">
        <v>67</v>
      </c>
      <c r="D84" s="4"/>
      <c r="E84" s="34">
        <v>100</v>
      </c>
      <c r="F84" s="34">
        <v>100</v>
      </c>
      <c r="G84" s="34">
        <v>100</v>
      </c>
    </row>
    <row r="85" spans="1:8" ht="28">
      <c r="B85" s="8">
        <v>7</v>
      </c>
      <c r="C85" s="3" t="s">
        <v>70</v>
      </c>
      <c r="D85" s="4"/>
      <c r="E85" s="34">
        <v>300</v>
      </c>
      <c r="F85" s="34">
        <v>300</v>
      </c>
      <c r="G85" s="34">
        <v>300</v>
      </c>
    </row>
    <row r="86" spans="1:8">
      <c r="B86" s="8">
        <v>8</v>
      </c>
      <c r="C86" s="3" t="s">
        <v>21</v>
      </c>
      <c r="D86" s="4"/>
      <c r="E86" s="34">
        <v>200</v>
      </c>
      <c r="F86" s="34">
        <v>200</v>
      </c>
      <c r="G86" s="34">
        <v>200</v>
      </c>
    </row>
    <row r="87" spans="1:8">
      <c r="B87" s="8">
        <v>9</v>
      </c>
      <c r="C87" s="3" t="s">
        <v>73</v>
      </c>
      <c r="D87" s="4"/>
      <c r="E87" s="34">
        <v>300</v>
      </c>
      <c r="F87" s="34">
        <v>300</v>
      </c>
      <c r="G87" s="34">
        <v>300</v>
      </c>
    </row>
    <row r="89" spans="1:8" ht="16">
      <c r="B89" s="29" t="s">
        <v>84</v>
      </c>
      <c r="C89" s="2"/>
      <c r="D89" s="4"/>
      <c r="E89" s="34">
        <f>SUM(E79:E87)</f>
        <v>5100</v>
      </c>
      <c r="F89" s="34">
        <f t="shared" ref="F89:G89" si="0">SUM(F79:F87)</f>
        <v>5100</v>
      </c>
      <c r="G89" s="34">
        <f t="shared" si="0"/>
        <v>5100</v>
      </c>
    </row>
    <row r="92" spans="1:8">
      <c r="E92" s="39"/>
      <c r="H92" s="171"/>
    </row>
    <row r="93" spans="1:8" ht="45">
      <c r="A93" s="116"/>
      <c r="B93" s="59" t="s">
        <v>14</v>
      </c>
      <c r="C93" s="57"/>
      <c r="D93" s="58"/>
      <c r="E93" s="132" t="s">
        <v>74</v>
      </c>
      <c r="F93" s="133" t="s">
        <v>0</v>
      </c>
      <c r="G93" s="133" t="s">
        <v>1</v>
      </c>
    </row>
    <row r="94" spans="1:8" ht="16">
      <c r="B94" s="42" t="s">
        <v>93</v>
      </c>
      <c r="C94" s="40"/>
      <c r="D94" s="41"/>
      <c r="E94" s="43">
        <v>4064</v>
      </c>
      <c r="F94" s="117">
        <v>5550</v>
      </c>
      <c r="G94" s="117">
        <v>6453</v>
      </c>
    </row>
    <row r="95" spans="1:8" ht="65">
      <c r="B95" s="51" t="s">
        <v>94</v>
      </c>
      <c r="C95" s="52" t="s">
        <v>19</v>
      </c>
      <c r="D95" s="41"/>
      <c r="E95" s="69">
        <v>17800</v>
      </c>
      <c r="F95" s="118">
        <v>19500</v>
      </c>
      <c r="G95" s="119">
        <v>9150</v>
      </c>
    </row>
    <row r="96" spans="1:8" ht="91">
      <c r="B96" s="51" t="s">
        <v>8</v>
      </c>
      <c r="C96" s="53" t="s">
        <v>20</v>
      </c>
      <c r="D96" s="54"/>
      <c r="E96" s="68">
        <v>39810</v>
      </c>
      <c r="F96" s="120">
        <v>37700</v>
      </c>
      <c r="G96" s="120">
        <v>47700</v>
      </c>
    </row>
    <row r="97" spans="2:8" ht="16">
      <c r="B97" s="42" t="s">
        <v>9</v>
      </c>
      <c r="C97" s="40"/>
      <c r="D97" s="41"/>
      <c r="E97" s="121">
        <f>SUM(E81:E95)</f>
        <v>28564</v>
      </c>
      <c r="F97" s="140">
        <f>SUM(F88:F93)</f>
        <v>5100</v>
      </c>
      <c r="G97" s="121">
        <f>SUM(G95)</f>
        <v>9150</v>
      </c>
    </row>
    <row r="98" spans="2:8" ht="16">
      <c r="B98" s="42" t="s">
        <v>10</v>
      </c>
      <c r="C98" s="40"/>
      <c r="D98" s="41"/>
      <c r="E98" s="43">
        <v>5100</v>
      </c>
      <c r="F98" s="121">
        <v>5100</v>
      </c>
      <c r="G98" s="121">
        <v>5100</v>
      </c>
    </row>
    <row r="99" spans="2:8">
      <c r="D99" s="4"/>
      <c r="E99" s="2"/>
      <c r="F99" s="2"/>
      <c r="G99" s="2"/>
    </row>
    <row r="100" spans="2:8" ht="16">
      <c r="D100" s="55" t="s">
        <v>13</v>
      </c>
      <c r="E100" s="56">
        <f>SUM(E94+E95+E96+E97+E98)</f>
        <v>95338</v>
      </c>
      <c r="F100" s="122">
        <f>SUM(F94+F95+F96+F97+F98)</f>
        <v>72950</v>
      </c>
      <c r="G100" s="122">
        <f>SUM(G94+G95+G96+G97+G98)</f>
        <v>77553</v>
      </c>
    </row>
    <row r="102" spans="2:8">
      <c r="D102" s="7" t="s">
        <v>33</v>
      </c>
      <c r="E102" s="44">
        <v>33474</v>
      </c>
    </row>
    <row r="112" spans="2:8" ht="16">
      <c r="H112" s="172"/>
    </row>
    <row r="113" spans="1:7" ht="14" customHeight="1">
      <c r="B113" s="191" t="s">
        <v>128</v>
      </c>
      <c r="C113" s="192"/>
      <c r="D113" s="192"/>
      <c r="E113" s="192"/>
      <c r="F113" s="192"/>
      <c r="G113" s="175"/>
    </row>
    <row r="114" spans="1:7" ht="14" customHeight="1">
      <c r="B114" s="192"/>
      <c r="C114" s="192"/>
      <c r="D114" s="192"/>
      <c r="E114" s="192"/>
      <c r="F114" s="192"/>
      <c r="G114" s="175"/>
    </row>
    <row r="115" spans="1:7" ht="14" customHeight="1">
      <c r="B115" s="192"/>
      <c r="C115" s="192"/>
      <c r="D115" s="192"/>
      <c r="E115" s="192"/>
      <c r="F115" s="192"/>
      <c r="G115" s="175"/>
    </row>
    <row r="116" spans="1:7">
      <c r="B116" s="192"/>
      <c r="C116" s="192"/>
      <c r="D116" s="192"/>
      <c r="E116" s="192"/>
      <c r="F116" s="192"/>
    </row>
    <row r="118" spans="1:7">
      <c r="A118" s="141"/>
      <c r="B118" s="141" t="s">
        <v>116</v>
      </c>
      <c r="C118" s="141" t="s">
        <v>117</v>
      </c>
      <c r="D118" s="141" t="s">
        <v>50</v>
      </c>
      <c r="E118" s="141" t="s">
        <v>51</v>
      </c>
      <c r="F118" s="141" t="s">
        <v>52</v>
      </c>
      <c r="G118" s="141" t="s">
        <v>141</v>
      </c>
    </row>
    <row r="119" spans="1:7" ht="40">
      <c r="A119" s="142" t="s">
        <v>118</v>
      </c>
      <c r="B119" s="143"/>
      <c r="C119" s="143"/>
      <c r="D119" s="144">
        <v>20000</v>
      </c>
      <c r="E119" s="143"/>
      <c r="F119" s="143"/>
      <c r="G119" s="143"/>
    </row>
    <row r="120" spans="1:7">
      <c r="A120" s="145"/>
      <c r="B120" s="146"/>
      <c r="C120" s="146"/>
      <c r="D120" s="146"/>
      <c r="E120" s="146"/>
      <c r="F120" s="146"/>
      <c r="G120" s="146"/>
    </row>
    <row r="121" spans="1:7" ht="40">
      <c r="A121" s="142" t="s">
        <v>119</v>
      </c>
      <c r="B121" s="143"/>
      <c r="C121" s="143"/>
      <c r="D121" s="143"/>
      <c r="E121" s="144">
        <v>20000</v>
      </c>
      <c r="F121" s="143"/>
      <c r="G121" s="143"/>
    </row>
    <row r="122" spans="1:7">
      <c r="A122" s="145"/>
      <c r="B122" s="146"/>
      <c r="C122" s="146"/>
      <c r="D122" s="146"/>
      <c r="E122" s="146"/>
      <c r="F122" s="146"/>
      <c r="G122" s="146"/>
    </row>
    <row r="123" spans="1:7" ht="53">
      <c r="A123" s="142" t="s">
        <v>142</v>
      </c>
      <c r="B123" s="143"/>
      <c r="C123" s="143"/>
      <c r="D123" s="143"/>
      <c r="E123" s="147" t="s">
        <v>143</v>
      </c>
      <c r="F123" s="147" t="s">
        <v>144</v>
      </c>
      <c r="G123" s="143"/>
    </row>
    <row r="124" spans="1:7">
      <c r="A124" s="148"/>
      <c r="B124" s="146"/>
      <c r="C124" s="146"/>
      <c r="D124" s="146"/>
      <c r="E124" s="146"/>
      <c r="F124" s="146"/>
      <c r="G124" s="146"/>
    </row>
    <row r="125" spans="1:7" ht="53">
      <c r="A125" s="142" t="s">
        <v>145</v>
      </c>
      <c r="B125" s="143"/>
      <c r="C125" s="143"/>
      <c r="D125" s="143"/>
      <c r="E125" s="143"/>
      <c r="F125" s="147" t="s">
        <v>146</v>
      </c>
      <c r="G125" s="143"/>
    </row>
    <row r="126" spans="1:7">
      <c r="A126" s="148"/>
      <c r="B126" s="146"/>
      <c r="C126" s="146"/>
      <c r="D126" s="146"/>
      <c r="E126" s="146"/>
      <c r="F126" s="146"/>
      <c r="G126" s="146"/>
    </row>
    <row r="127" spans="1:7" ht="40">
      <c r="A127" s="142" t="s">
        <v>147</v>
      </c>
      <c r="B127" s="143"/>
      <c r="C127" s="143"/>
      <c r="D127" s="143"/>
      <c r="E127" s="143"/>
      <c r="F127" s="143"/>
      <c r="G127" s="144">
        <v>35000</v>
      </c>
    </row>
    <row r="128" spans="1:7">
      <c r="A128" s="148"/>
      <c r="B128" s="146"/>
      <c r="C128" s="146"/>
      <c r="D128" s="146"/>
      <c r="E128" s="146"/>
      <c r="F128" s="146"/>
      <c r="G128" s="146"/>
    </row>
    <row r="129" spans="1:8" ht="40">
      <c r="A129" s="142" t="s">
        <v>148</v>
      </c>
      <c r="B129" s="143"/>
      <c r="C129" s="143"/>
      <c r="D129" s="143"/>
      <c r="E129" s="143"/>
      <c r="F129" s="143"/>
      <c r="G129" s="144">
        <v>35000</v>
      </c>
    </row>
    <row r="130" spans="1:8">
      <c r="A130" s="148"/>
      <c r="B130" s="146"/>
      <c r="C130" s="146"/>
      <c r="D130" s="146"/>
      <c r="E130" s="146"/>
      <c r="F130" s="146"/>
      <c r="G130" s="146"/>
    </row>
    <row r="131" spans="1:8" ht="53">
      <c r="A131" s="142" t="s">
        <v>149</v>
      </c>
      <c r="B131" s="143"/>
      <c r="C131" s="143"/>
      <c r="D131" s="143"/>
      <c r="E131" s="143"/>
      <c r="F131" s="147" t="s">
        <v>150</v>
      </c>
      <c r="G131" s="147" t="s">
        <v>151</v>
      </c>
    </row>
    <row r="132" spans="1:8">
      <c r="A132" s="148"/>
      <c r="B132" s="146"/>
      <c r="C132" s="146"/>
      <c r="D132" s="146"/>
      <c r="E132" s="146"/>
      <c r="F132" s="146"/>
      <c r="G132" s="146"/>
    </row>
    <row r="133" spans="1:8" ht="40">
      <c r="A133" s="149" t="s">
        <v>129</v>
      </c>
      <c r="B133" s="150"/>
      <c r="C133" s="150">
        <v>3000</v>
      </c>
      <c r="D133" s="150">
        <v>3000</v>
      </c>
      <c r="E133" s="150">
        <v>3000</v>
      </c>
      <c r="F133" s="150">
        <v>3000</v>
      </c>
      <c r="G133" s="150">
        <v>3000</v>
      </c>
    </row>
    <row r="134" spans="1:8" ht="105">
      <c r="A134" s="142" t="s">
        <v>130</v>
      </c>
      <c r="B134" s="143"/>
      <c r="C134" s="143">
        <v>1000</v>
      </c>
      <c r="D134" s="143">
        <v>1000</v>
      </c>
      <c r="E134" s="143">
        <v>1000</v>
      </c>
      <c r="F134" s="147">
        <v>1000</v>
      </c>
      <c r="G134" s="147">
        <v>1000</v>
      </c>
    </row>
    <row r="135" spans="1:8">
      <c r="A135" s="193" t="s">
        <v>131</v>
      </c>
      <c r="B135" s="194"/>
      <c r="C135" s="194"/>
      <c r="D135" s="194"/>
      <c r="E135" s="194"/>
      <c r="F135" s="194"/>
      <c r="G135" s="195"/>
    </row>
    <row r="136" spans="1:8" ht="27">
      <c r="A136" s="151"/>
      <c r="B136" s="152" t="s">
        <v>120</v>
      </c>
      <c r="C136" s="153">
        <f>C133+C134</f>
        <v>4000</v>
      </c>
      <c r="D136" s="154">
        <f>SUM(D119+D134)</f>
        <v>21000</v>
      </c>
      <c r="E136" s="154">
        <v>43485</v>
      </c>
      <c r="F136" s="154">
        <v>67284</v>
      </c>
      <c r="G136" s="154">
        <v>105500</v>
      </c>
      <c r="H136" s="174"/>
    </row>
    <row r="137" spans="1:8">
      <c r="A137" s="155"/>
      <c r="B137" s="156"/>
      <c r="C137" s="156"/>
      <c r="D137" s="156"/>
      <c r="E137" s="156"/>
      <c r="F137" s="156"/>
      <c r="G137" s="156"/>
    </row>
    <row r="138" spans="1:8">
      <c r="A138" s="157"/>
      <c r="B138" s="157"/>
      <c r="C138" s="157"/>
      <c r="D138" s="157"/>
      <c r="E138" s="157"/>
      <c r="F138" s="157"/>
      <c r="G138" s="157"/>
    </row>
    <row r="139" spans="1:8" ht="78">
      <c r="A139" s="158" t="s">
        <v>132</v>
      </c>
      <c r="B139" s="159"/>
      <c r="C139" s="160">
        <v>25000</v>
      </c>
      <c r="D139" s="160">
        <v>50000</v>
      </c>
      <c r="E139" s="161" t="s">
        <v>121</v>
      </c>
      <c r="F139" s="161" t="s">
        <v>122</v>
      </c>
      <c r="G139" s="161" t="s">
        <v>123</v>
      </c>
    </row>
    <row r="140" spans="1:8">
      <c r="A140" s="162" t="s">
        <v>124</v>
      </c>
      <c r="B140" s="162"/>
      <c r="C140" s="162"/>
      <c r="D140" s="163">
        <v>-21000</v>
      </c>
      <c r="E140" s="163">
        <v>54000</v>
      </c>
      <c r="F140" s="163">
        <v>35515</v>
      </c>
      <c r="G140" s="164" t="s">
        <v>125</v>
      </c>
    </row>
    <row r="141" spans="1:8">
      <c r="A141" s="162"/>
      <c r="B141" s="162"/>
      <c r="C141" s="162"/>
      <c r="D141" s="163">
        <v>29000</v>
      </c>
      <c r="E141" s="163">
        <v>43485</v>
      </c>
      <c r="F141" s="163">
        <v>-67284</v>
      </c>
      <c r="G141" s="163">
        <v>105500</v>
      </c>
    </row>
    <row r="142" spans="1:8">
      <c r="A142" s="162"/>
      <c r="B142" s="162"/>
      <c r="C142" s="162"/>
      <c r="D142" s="163"/>
      <c r="E142" s="163">
        <v>10515</v>
      </c>
      <c r="F142" s="165" t="s">
        <v>126</v>
      </c>
      <c r="G142" s="166" t="s">
        <v>127</v>
      </c>
    </row>
    <row r="143" spans="1:8" ht="14" customHeight="1">
      <c r="A143" s="162"/>
      <c r="B143" s="162"/>
      <c r="C143" s="162"/>
      <c r="D143" s="163"/>
      <c r="E143" s="163"/>
      <c r="F143" s="165"/>
      <c r="G143" s="166"/>
    </row>
    <row r="144" spans="1:8">
      <c r="A144" s="162"/>
      <c r="B144" s="162"/>
      <c r="C144" s="162"/>
      <c r="D144" s="163"/>
      <c r="E144" s="163"/>
      <c r="F144" s="165"/>
      <c r="G144" s="166"/>
    </row>
    <row r="145" spans="1:7">
      <c r="A145" s="162"/>
      <c r="B145" s="162"/>
      <c r="C145" s="162"/>
      <c r="D145" s="163"/>
      <c r="E145" s="163"/>
      <c r="F145" s="165"/>
      <c r="G145" s="166"/>
    </row>
    <row r="146" spans="1:7">
      <c r="A146" s="162"/>
      <c r="B146" s="162"/>
      <c r="C146" s="162"/>
      <c r="D146" s="163"/>
      <c r="E146" s="163"/>
      <c r="F146" s="165"/>
      <c r="G146" s="166"/>
    </row>
    <row r="147" spans="1:7">
      <c r="A147" s="196" t="s">
        <v>133</v>
      </c>
      <c r="B147" s="197"/>
      <c r="C147" s="197"/>
      <c r="D147" s="197"/>
      <c r="E147" s="197"/>
      <c r="F147" s="197"/>
      <c r="G147" s="198"/>
    </row>
    <row r="148" spans="1:7">
      <c r="A148" s="197"/>
      <c r="B148" s="197"/>
      <c r="C148" s="197"/>
      <c r="D148" s="197"/>
      <c r="E148" s="197"/>
      <c r="F148" s="197"/>
      <c r="G148" s="198"/>
    </row>
    <row r="149" spans="1:7">
      <c r="A149" s="197"/>
      <c r="B149" s="197"/>
      <c r="C149" s="197"/>
      <c r="D149" s="197"/>
      <c r="E149" s="197"/>
      <c r="F149" s="197"/>
      <c r="G149" s="198"/>
    </row>
    <row r="150" spans="1:7">
      <c r="A150" s="199"/>
      <c r="B150" s="199"/>
      <c r="C150" s="199"/>
      <c r="D150" s="199"/>
      <c r="E150" s="199"/>
      <c r="F150" s="199"/>
      <c r="G150" s="200"/>
    </row>
    <row r="151" spans="1:7">
      <c r="A151" s="187" t="s">
        <v>134</v>
      </c>
      <c r="B151" s="188"/>
      <c r="C151" s="188"/>
      <c r="D151" s="188"/>
      <c r="E151" s="188"/>
      <c r="F151" s="188"/>
      <c r="G151" s="189"/>
    </row>
    <row r="152" spans="1:7">
      <c r="A152" s="190" t="s">
        <v>135</v>
      </c>
      <c r="B152" s="188"/>
      <c r="C152" s="188"/>
      <c r="D152" s="188"/>
      <c r="E152" s="188"/>
      <c r="F152" s="188"/>
      <c r="G152" s="189"/>
    </row>
    <row r="153" spans="1:7">
      <c r="A153" s="190" t="s">
        <v>136</v>
      </c>
      <c r="B153" s="188"/>
      <c r="C153" s="188"/>
      <c r="D153" s="188"/>
      <c r="E153" s="188"/>
      <c r="F153" s="188"/>
      <c r="G153" s="189"/>
    </row>
    <row r="154" spans="1:7">
      <c r="A154" s="190" t="s">
        <v>137</v>
      </c>
      <c r="B154" s="188"/>
      <c r="C154" s="188"/>
      <c r="D154" s="188"/>
      <c r="E154" s="188"/>
      <c r="F154" s="188"/>
      <c r="G154" s="189"/>
    </row>
    <row r="155" spans="1:7" ht="14" customHeight="1">
      <c r="A155" s="187" t="s">
        <v>138</v>
      </c>
      <c r="B155" s="188"/>
      <c r="C155" s="188"/>
      <c r="D155" s="188"/>
      <c r="E155" s="188"/>
      <c r="F155" s="188"/>
      <c r="G155" s="189"/>
    </row>
    <row r="156" spans="1:7">
      <c r="A156" s="190" t="s">
        <v>139</v>
      </c>
      <c r="B156" s="188"/>
      <c r="C156" s="188"/>
      <c r="D156" s="188"/>
      <c r="E156" s="188"/>
      <c r="F156" s="188"/>
      <c r="G156" s="189"/>
    </row>
    <row r="157" spans="1:7">
      <c r="A157" s="201" t="s">
        <v>95</v>
      </c>
      <c r="B157" s="202"/>
      <c r="C157" s="202"/>
      <c r="D157" s="202"/>
      <c r="E157" s="202"/>
      <c r="F157" s="202"/>
      <c r="G157" s="203"/>
    </row>
    <row r="158" spans="1:7">
      <c r="A158" s="204"/>
      <c r="B158" s="205"/>
      <c r="C158" s="205"/>
      <c r="D158" s="205"/>
      <c r="E158" s="205"/>
      <c r="F158" s="205"/>
      <c r="G158" s="206"/>
    </row>
    <row r="159" spans="1:7">
      <c r="A159" s="204"/>
      <c r="B159" s="207"/>
      <c r="C159" s="207"/>
      <c r="D159" s="207"/>
      <c r="E159" s="207"/>
      <c r="F159" s="207"/>
      <c r="G159" s="206"/>
    </row>
    <row r="160" spans="1:7">
      <c r="A160" s="208"/>
      <c r="B160" s="209"/>
      <c r="C160" s="209"/>
      <c r="D160" s="209"/>
      <c r="E160" s="209"/>
      <c r="F160" s="209"/>
      <c r="G160" s="210"/>
    </row>
    <row r="161" spans="1:8">
      <c r="A161" s="167"/>
      <c r="B161" s="168"/>
      <c r="C161" s="168"/>
      <c r="D161" s="168"/>
      <c r="E161" s="168"/>
      <c r="F161" s="168"/>
      <c r="G161" s="169"/>
      <c r="H161" s="171"/>
    </row>
    <row r="162" spans="1:8">
      <c r="A162" s="162"/>
      <c r="B162" s="162"/>
      <c r="C162" s="162"/>
      <c r="D162" s="162"/>
      <c r="E162" s="162"/>
      <c r="F162" s="162"/>
      <c r="G162" s="162"/>
    </row>
    <row r="163" spans="1:8">
      <c r="A163" s="211" t="s">
        <v>96</v>
      </c>
      <c r="B163" s="211"/>
      <c r="C163" s="211"/>
      <c r="D163" s="211"/>
      <c r="E163" s="211"/>
      <c r="F163" s="211"/>
      <c r="G163" s="211"/>
    </row>
    <row r="164" spans="1:8">
      <c r="A164" s="211"/>
      <c r="B164" s="211"/>
      <c r="C164" s="211"/>
      <c r="D164" s="211"/>
      <c r="E164" s="211"/>
      <c r="F164" s="211"/>
      <c r="G164" s="211"/>
    </row>
    <row r="165" spans="1:8" ht="14" customHeight="1">
      <c r="A165" s="170"/>
      <c r="B165" s="170"/>
      <c r="C165" s="170"/>
      <c r="D165" s="170"/>
      <c r="E165" s="170"/>
      <c r="F165" s="170"/>
      <c r="G165" s="170"/>
    </row>
    <row r="166" spans="1:8">
      <c r="A166" s="180" t="s">
        <v>115</v>
      </c>
      <c r="B166" s="180"/>
      <c r="C166" s="180"/>
      <c r="D166" s="180"/>
      <c r="E166" s="180"/>
      <c r="F166" s="180"/>
      <c r="G166" s="180"/>
    </row>
    <row r="167" spans="1:8">
      <c r="A167" s="181"/>
      <c r="B167" s="181"/>
      <c r="C167" s="181"/>
      <c r="D167" s="181"/>
      <c r="E167" s="181"/>
      <c r="F167" s="181"/>
      <c r="G167" s="181"/>
    </row>
    <row r="168" spans="1:8">
      <c r="A168" s="182"/>
      <c r="B168" s="182"/>
      <c r="C168" s="182"/>
      <c r="D168" s="182"/>
      <c r="E168" s="182"/>
      <c r="F168" s="182"/>
      <c r="G168" s="182"/>
    </row>
    <row r="169" spans="1:8">
      <c r="A169" s="182"/>
      <c r="B169" s="182"/>
      <c r="C169" s="182"/>
      <c r="D169" s="182"/>
      <c r="E169" s="182"/>
      <c r="F169" s="182"/>
      <c r="G169" s="182"/>
    </row>
    <row r="170" spans="1:8">
      <c r="A170" s="182"/>
      <c r="B170" s="182"/>
      <c r="C170" s="182"/>
      <c r="D170" s="182"/>
      <c r="E170" s="182"/>
      <c r="F170" s="182"/>
      <c r="G170" s="182"/>
    </row>
    <row r="171" spans="1:8" ht="14" customHeight="1">
      <c r="A171" s="183"/>
      <c r="B171" s="183"/>
      <c r="C171" s="183"/>
      <c r="D171" s="183"/>
      <c r="E171" s="183"/>
      <c r="F171" s="183"/>
      <c r="G171" s="183"/>
    </row>
    <row r="172" spans="1:8">
      <c r="A172" s="183"/>
      <c r="B172" s="183"/>
      <c r="C172" s="183"/>
      <c r="D172" s="183"/>
      <c r="E172" s="183"/>
      <c r="F172" s="183"/>
      <c r="G172" s="183"/>
    </row>
    <row r="173" spans="1:8">
      <c r="C173" s="7"/>
      <c r="D173" s="1"/>
    </row>
    <row r="174" spans="1:8" ht="14" customHeight="1">
      <c r="C174" s="7"/>
      <c r="D174" s="1"/>
    </row>
    <row r="175" spans="1:8">
      <c r="C175" s="7"/>
      <c r="D175" s="1"/>
    </row>
    <row r="176" spans="1:8">
      <c r="C176" s="7"/>
      <c r="D176" s="1"/>
    </row>
    <row r="177" spans="3:8">
      <c r="C177" s="7"/>
      <c r="D177" s="1"/>
    </row>
    <row r="178" spans="3:8">
      <c r="C178" s="7"/>
      <c r="D178" s="1"/>
    </row>
    <row r="179" spans="3:8">
      <c r="C179" s="7"/>
      <c r="D179" s="1"/>
    </row>
    <row r="180" spans="3:8">
      <c r="C180" s="7"/>
      <c r="D180" s="1"/>
    </row>
    <row r="181" spans="3:8">
      <c r="C181" s="7"/>
      <c r="D181" s="1"/>
    </row>
    <row r="182" spans="3:8">
      <c r="C182" s="7"/>
      <c r="D182" s="1"/>
    </row>
    <row r="183" spans="3:8">
      <c r="C183" s="7"/>
      <c r="D183" s="1"/>
    </row>
    <row r="184" spans="3:8">
      <c r="C184" s="7"/>
      <c r="D184" s="1"/>
    </row>
    <row r="185" spans="3:8">
      <c r="C185" s="7"/>
      <c r="D185" s="1"/>
    </row>
    <row r="187" spans="3:8">
      <c r="H187" s="171"/>
    </row>
    <row r="188" spans="3:8">
      <c r="D188" s="1"/>
    </row>
    <row r="189" spans="3:8">
      <c r="D189" s="1"/>
    </row>
    <row r="190" spans="3:8">
      <c r="D190" s="1"/>
    </row>
    <row r="191" spans="3:8">
      <c r="D191" s="1"/>
    </row>
    <row r="192" spans="3:8">
      <c r="D192" s="1"/>
    </row>
    <row r="193" spans="4:4">
      <c r="D193" s="1"/>
    </row>
    <row r="194" spans="4:4">
      <c r="D194" s="1"/>
    </row>
    <row r="195" spans="4:4">
      <c r="D195" s="1"/>
    </row>
    <row r="196" spans="4:4">
      <c r="D196" s="1"/>
    </row>
    <row r="197" spans="4:4">
      <c r="D197" s="1"/>
    </row>
    <row r="198" spans="4:4">
      <c r="D198" s="1"/>
    </row>
    <row r="199" spans="4:4">
      <c r="D199" s="1"/>
    </row>
    <row r="200" spans="4:4">
      <c r="D200" s="1"/>
    </row>
    <row r="201" spans="4:4">
      <c r="D201" s="1"/>
    </row>
    <row r="202" spans="4:4">
      <c r="D202" s="1"/>
    </row>
    <row r="203" spans="4:4">
      <c r="D203" s="1"/>
    </row>
    <row r="204" spans="4:4">
      <c r="D204" s="1"/>
    </row>
    <row r="205" spans="4:4">
      <c r="D205" s="1"/>
    </row>
    <row r="206" spans="4:4">
      <c r="D206" s="1"/>
    </row>
    <row r="207" spans="4:4">
      <c r="D207" s="1"/>
    </row>
    <row r="208" spans="4:4">
      <c r="D208" s="1"/>
    </row>
    <row r="209" spans="4:4">
      <c r="D209" s="1"/>
    </row>
    <row r="210" spans="4:4">
      <c r="D210" s="1"/>
    </row>
    <row r="211" spans="4:4">
      <c r="D211" s="1"/>
    </row>
    <row r="212" spans="4:4">
      <c r="D212" s="1"/>
    </row>
    <row r="213" spans="4:4">
      <c r="D213" s="1"/>
    </row>
    <row r="214" spans="4:4">
      <c r="D214" s="1"/>
    </row>
    <row r="215" spans="4:4">
      <c r="D215" s="1"/>
    </row>
    <row r="216" spans="4:4">
      <c r="D216" s="1"/>
    </row>
    <row r="217" spans="4:4">
      <c r="D217" s="1"/>
    </row>
    <row r="218" spans="4:4">
      <c r="D218" s="1"/>
    </row>
    <row r="219" spans="4:4">
      <c r="D219" s="1"/>
    </row>
  </sheetData>
  <mergeCells count="14">
    <mergeCell ref="A166:G172"/>
    <mergeCell ref="C12:D12"/>
    <mergeCell ref="E3:G3"/>
    <mergeCell ref="A151:G151"/>
    <mergeCell ref="A152:G152"/>
    <mergeCell ref="A153:G153"/>
    <mergeCell ref="A154:G154"/>
    <mergeCell ref="A155:G155"/>
    <mergeCell ref="A156:G156"/>
    <mergeCell ref="B113:F116"/>
    <mergeCell ref="A135:G135"/>
    <mergeCell ref="A147:G150"/>
    <mergeCell ref="A157:G160"/>
    <mergeCell ref="A163:G164"/>
  </mergeCells>
  <phoneticPr fontId="2" type="noConversion"/>
  <printOptions horizontalCentered="1" verticalCentered="1"/>
  <pageMargins left="2" right="0.75" top="1" bottom="1" header="0.5" footer="0.5"/>
  <pageSetup scale="61" orientation="portrait" horizontalDpi="4294967292" verticalDpi="4294967292"/>
  <headerFooter>
    <oddHeader>&amp;L&amp;"Copperplate Gothic Light,Regular"&amp;16Lumen Christi_x000D_Technology Budget and Long-Range Plan&amp;C&amp;"Papyrus,Regular"&amp;14_x000D_</oddHeader>
  </headerFooter>
  <rowBreaks count="3" manualBreakCount="3">
    <brk id="112" max="16383" man="1"/>
    <brk id="137" max="16383" man="1"/>
    <brk id="176" max="16383" man="1"/>
  </rowBreaks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Laurie Yingling</dc:creator>
  <cp:lastModifiedBy>Laurie Yingling</cp:lastModifiedBy>
  <cp:lastPrinted>2009-10-06T16:01:21Z</cp:lastPrinted>
  <dcterms:created xsi:type="dcterms:W3CDTF">2008-12-17T03:22:17Z</dcterms:created>
  <dcterms:modified xsi:type="dcterms:W3CDTF">2009-11-03T03:28:16Z</dcterms:modified>
</cp:coreProperties>
</file>